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ntanasVal\Desktop\Gitana\Planai ir ataskaitos\2025 ataskaita\"/>
    </mc:Choice>
  </mc:AlternateContent>
  <xr:revisionPtr revIDLastSave="0" documentId="13_ncr:1_{7B14490A-18F5-40AE-931C-48E87A025778}" xr6:coauthVersionLast="47" xr6:coauthVersionMax="47" xr10:uidLastSave="{00000000-0000-0000-0000-000000000000}"/>
  <bookViews>
    <workbookView xWindow="-120" yWindow="-120" windowWidth="29040" windowHeight="15840" xr2:uid="{00000000-000D-0000-FFFF-FFFF00000000}"/>
  </bookViews>
  <sheets>
    <sheet name="Planas" sheetId="1" r:id="rId1"/>
    <sheet name="Lapas1" sheetId="2" r:id="rId2"/>
    <sheet name="Lapas2" sheetId="3"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4" i="1" l="1"/>
  <c r="G44" i="1"/>
  <c r="H21" i="1"/>
  <c r="H20" i="1" s="1"/>
  <c r="H34" i="1"/>
  <c r="H27" i="1" s="1"/>
  <c r="H19" i="1" l="1"/>
</calcChain>
</file>

<file path=xl/sharedStrings.xml><?xml version="1.0" encoding="utf-8"?>
<sst xmlns="http://schemas.openxmlformats.org/spreadsheetml/2006/main" count="145" uniqueCount="107">
  <si>
    <t>II. ĮGYVENDINTOS PRIEMONĖS, VEIKLOS, PANAUDOTI ASIGNAVIMAI IR PASIEKTI REZULTATAI</t>
  </si>
  <si>
    <t>lentelė</t>
  </si>
  <si>
    <t>Kodas</t>
  </si>
  <si>
    <t>Seniūnijos planuotos veiklos</t>
  </si>
  <si>
    <t>Asign. valdytojas</t>
  </si>
  <si>
    <t>Atsakingas (-i) asmuo (-ys)</t>
  </si>
  <si>
    <t>Lėšų šaltinis</t>
  </si>
  <si>
    <t xml:space="preserve">Proceso/indėlio vertinimo kriterijai </t>
  </si>
  <si>
    <t>Pastaba, jei rodiklis nepasiektas ar viršytas</t>
  </si>
  <si>
    <t>Skirtos lėšos</t>
  </si>
  <si>
    <t>Faktiškai panaudotos lėšos</t>
  </si>
  <si>
    <t>Rodiklis</t>
  </si>
  <si>
    <t>Mato vnt.</t>
  </si>
  <si>
    <t>Planas</t>
  </si>
  <si>
    <t xml:space="preserve">Faktas </t>
  </si>
  <si>
    <t>Iš viso:</t>
  </si>
  <si>
    <t>Savivaldybės funkcijų įgyvendinimo ir valdymo tobulinimo programa</t>
  </si>
  <si>
    <t>Komunalinio ūkio objektų priežiūros bei remonto darbų programa</t>
  </si>
  <si>
    <t>Pagerinti valdymo kokybę, efektyviai panaudojant žmogiškuosius ir finansinius išteklius</t>
  </si>
  <si>
    <t xml:space="preserve">Valdžios, valdymo ir administravimo veikla ir jos tobulinimas </t>
  </si>
  <si>
    <t>01.01.01.14</t>
  </si>
  <si>
    <t>Reprezentacinės išlaidos</t>
  </si>
  <si>
    <t>01.</t>
  </si>
  <si>
    <t>01.01</t>
  </si>
  <si>
    <t>01.01.01</t>
  </si>
  <si>
    <t>10.</t>
  </si>
  <si>
    <t>Užtikrinti gyventojų viešąjį saugumą</t>
  </si>
  <si>
    <t>10.01</t>
  </si>
  <si>
    <t xml:space="preserve">Pagerinti susisiekimo infrastruktūrą </t>
  </si>
  <si>
    <t>10.01.02</t>
  </si>
  <si>
    <t xml:space="preserve">Gatvių ir kelių priežiūra ir smulkus remontas             
</t>
  </si>
  <si>
    <t>10.01.02.01</t>
  </si>
  <si>
    <t>Užtikrinti teritorijų sanitarinę higieninę būklę</t>
  </si>
  <si>
    <t>10.02</t>
  </si>
  <si>
    <t xml:space="preserve">Tinkamai prižiūrėti bendro naudojimo teritorijas ir tvarkyti atliekas </t>
  </si>
  <si>
    <t>10.02.01</t>
  </si>
  <si>
    <t xml:space="preserve">Aplinkos apsaugos priemonių įgyvendinimas (seniūnijų teritorijų, kelių, gatvių, šaligatvių sanitarinis valymas, žalių plotų ir medžių, kapinių priežiūra)   </t>
  </si>
  <si>
    <t>10.02.01.07</t>
  </si>
  <si>
    <t>10.02.02</t>
  </si>
  <si>
    <t>Tinkamai prižiūrėti komunalinės paskirties objektus</t>
  </si>
  <si>
    <t xml:space="preserve">Komunalinio ūkio objektų (gatvių apšvietimo tinklų, pirčių ir kitų smulkių objektų) priežiūra ir paprastasis  remontas       </t>
  </si>
  <si>
    <t>10.02.02.03</t>
  </si>
  <si>
    <t xml:space="preserve">Visuomenei naudingų darbų organizavimo išlaidos   </t>
  </si>
  <si>
    <t>10.02.02.04</t>
  </si>
  <si>
    <t>SB</t>
  </si>
  <si>
    <t>asm.</t>
  </si>
  <si>
    <t>km</t>
  </si>
  <si>
    <t>Visuomenei naudingą veiklą atliekančių asmenų aprūpinimas darbui reikalingomis priemonėmis, kuro išlaidų, susijusių su visuomenei naudingos veiklos organizavimu, dengimas</t>
  </si>
  <si>
    <t>RRSA Pagojukų sen.  188628098</t>
  </si>
  <si>
    <t xml:space="preserve">Pagojukų seniūnijos vietinės reikšmės kelių ir gatvių su žvyro danga  priežiūra ir remontas </t>
  </si>
  <si>
    <t>SVP programos, tikslo, uždavinio ir priemonės pavadinimas</t>
  </si>
  <si>
    <t xml:space="preserve">Užtikrinti tinkamą Savivaldybės funkcijų atlikimą, didinant valdymo efektyvumą ir teikiamų paslaugų kokybę </t>
  </si>
  <si>
    <t>Gyventojų poilsio ir mėgėjų sporto organizavimui, jubiliatų pasveikinimui, svečių sutikimui, reikalingų prekių įsigijimui</t>
  </si>
  <si>
    <t>Pagojukų seniūnijos seniūnė Gitana Rašimienė</t>
  </si>
  <si>
    <t>Modernizuoti ir pritaikyti viešąją infrastruktūrą šiuolaikiniams poreikiams, užtikrinant efektyvų atliekų tvarkymą ir kraštovaizdžio apsaugą</t>
  </si>
  <si>
    <t>Gyvenviečių viešųjų erdvių, istorijos ir kultūros paveldo, kapinių, vandens telkinių pakrančių, šaligatvių ir vietinės reikšmės kelių pakelių  priežiūros darbai</t>
  </si>
  <si>
    <t xml:space="preserve"> </t>
  </si>
  <si>
    <t>Seniūnijos gatvių, el. tinklų bei gatvių
apšvietimo, kapinių, viešųjų tualetų, priežiūra, smulkaus lauko inventoriaus (suolų, skelbimų lentų, šiukšliadėžių) remontas</t>
  </si>
  <si>
    <t>10.01.02.02</t>
  </si>
  <si>
    <t>Žvyro dangos kelių remontas</t>
  </si>
  <si>
    <t>Visuomenei naudingus darbus atliekančių asmenų sk.</t>
  </si>
  <si>
    <t>Pasveikintų jubiliatų, nusipelniusių asmenų, konkursų, švenčių, vakaronių, varžybų nugalėtojų skaičius</t>
  </si>
  <si>
    <t xml:space="preserve">RASEINIŲ RAJONO SAVIVALDYBĖS ADMINISTRACIJOS PAGOJUKŲ SENIŪNIJOS 2025 METŲ VEIKLOS PLANO VYKDYMO ATASKAITA
</t>
  </si>
  <si>
    <t>I. INFORMACIJA APIE  2025 METŲ SENIŪNIJOS VEIKLĄ</t>
  </si>
  <si>
    <t>2025 m. išlaidos</t>
  </si>
  <si>
    <t>2025 m.</t>
  </si>
  <si>
    <t>Švenčių, prie kurių organizavimo prisidėta seniūnijai skirtomis lėšomis (po 100 Eur), skaičius</t>
  </si>
  <si>
    <t>vnt.</t>
  </si>
  <si>
    <t>Seniūnaitijų, prie kurių veiklų organizavimui reikalingų prekių įsigijimo prisidėta seniūnijai skirtomis lėšomis (po 200 Eur), skaičius</t>
  </si>
  <si>
    <t>Gatvių šviestuvų skaičius</t>
  </si>
  <si>
    <t>Gatvių el. tinklų ilgis km
.</t>
  </si>
  <si>
    <t xml:space="preserve">km
</t>
  </si>
  <si>
    <t xml:space="preserve">14,22
               </t>
  </si>
  <si>
    <t xml:space="preserve">14,22
</t>
  </si>
  <si>
    <t>Įrengtų apšvietimo tinklų:
Vosiliškis, Tvenkinio g.;
Papušynys, Ryto g.</t>
  </si>
  <si>
    <t>Nebuvo planuota</t>
  </si>
  <si>
    <t>proc.</t>
  </si>
  <si>
    <t>Aptvertų  atliekų surinkimo aikštelių</t>
  </si>
  <si>
    <t>Išvalytų seniūnijos administrac. pastato lietaus surinkimo latakų</t>
  </si>
  <si>
    <t>Įsigytų vejos pjovimo traktoriukų</t>
  </si>
  <si>
    <r>
      <t>m</t>
    </r>
    <r>
      <rPr>
        <vertAlign val="superscript"/>
        <sz val="8"/>
        <rFont val="Times New Roman"/>
        <family val="1"/>
        <charset val="186"/>
      </rPr>
      <t>2</t>
    </r>
  </si>
  <si>
    <t>Prižiūrimų kapinių plotas</t>
  </si>
  <si>
    <t>ha</t>
  </si>
  <si>
    <t>Prižiūrimų žaliųjų plotų dydis</t>
  </si>
  <si>
    <t xml:space="preserve">Aikštelių valymo plotas
</t>
  </si>
  <si>
    <t xml:space="preserve">1805
</t>
  </si>
  <si>
    <t>Atnaujintų gėlynų prie seniūnijos administrac. pastato skaičius</t>
  </si>
  <si>
    <t>vnt.
t</t>
  </si>
  <si>
    <t>3
200</t>
  </si>
  <si>
    <t>Prižiūrimų  kelių su žvyro darnga ilgis</t>
  </si>
  <si>
    <t>Suremontuotų kelių ilgis:
Vosiliškis, Tvenkinio g. (6VS3, 6VC4);
Akstinai, privažiavimas prie Pagojų k. (6v37);
Skirmantiškė, privažiavimas prie Kurmiškės k. (6v22);
Pundžiai - Siručiai (6v112);
Liaubarai - Meiliškių miškas (6v27);
Akstinai, Dubysos g. (6v42); Kaulakiai - Bogušiai (6v102)</t>
  </si>
  <si>
    <t>t</t>
  </si>
  <si>
    <t>Įrengtų atitvarų prie Liolingos tvenkinio</t>
  </si>
  <si>
    <t>m</t>
  </si>
  <si>
    <t xml:space="preserve">Suremontuotų kelių ilgis:
Trankiniai - Graužų miškas (6v124); Naujokai - Breckiai (6v111); Privažiavimas prie Vainorų miško nuo kelio 6v40 (6v39)
</t>
  </si>
  <si>
    <t>Atvežto žvyro kiekis</t>
  </si>
  <si>
    <t>3 000,00
2025-11-27
TS - 326
perkelta iš Komunalinio ūkio objektų priežiūros</t>
  </si>
  <si>
    <t>7 000,00 2025-09-25
TS -272
gauta papildomai
3 000,00
2025-11-27
TS - 326
perkelta į Gatvių ir kelių priežiūrą ir smulkų remontą</t>
  </si>
  <si>
    <t>Sutvarkytų viešųjų erdvių skaičius:
erdvė prie Kaulakių tvenkinio;
Vosiliškio bendruomenės vaikų žaidimų aikštelė;
erdvė prie Sargelių bendruomenės centro.
Atvežta smėlio</t>
  </si>
  <si>
    <t>Suremontuotų statinių skaičius: Kaulakių tvenkinio tiltelis;
skelbimų lenta Vosiliškio k.; lauko tualetas prie Kaulakių Maldos namų;
Vosiliškio kapinių akmeninės tvoros griūvanti dalis; 
Akstinų skelbimų lenta;
Kaulakių laisvalaikio ir poilsio zonos suoleliai</t>
  </si>
  <si>
    <t>Pratęstų apšvietimo linijų skaičius:
Skirmantiškės k. Betygalos g. (5 šviestuvai)</t>
  </si>
  <si>
    <t>01.01.01.10</t>
  </si>
  <si>
    <t>Seniūnaičių veiklos finansavimas</t>
  </si>
  <si>
    <t>Seniūnaičių veiklos rėmimas</t>
  </si>
  <si>
    <t>Paremtų asmenų skaičius</t>
  </si>
  <si>
    <t>5 00,00
2025-10-30
TS - 292
gauta papildomai seniūnaičių veiklos finansavimui</t>
  </si>
  <si>
    <r>
      <t xml:space="preserve">          Pagojukų seniūnija yra Raseinių rajono savivaldybės administracijos filialas, veikiantis Raseinių rajono savivaldybės tarybos sprendimu apibrėžtoje savivaldybės teritorijos dalyje.  Seniūnijos tikslas – spręsti jos kompetencijai priklausančius klausimus, plėtoti vietos savivaldą bei įgyvendinti pavestas viešojo administravimo funkcijas.
          Pagojukų seniūnija užima 109 km</t>
    </r>
    <r>
      <rPr>
        <vertAlign val="superscript"/>
        <sz val="11"/>
        <color rgb="FF000000"/>
        <rFont val="Times New Roman"/>
        <family val="1"/>
        <charset val="186"/>
      </rPr>
      <t>2</t>
    </r>
    <r>
      <rPr>
        <sz val="11"/>
        <color rgb="FF000000"/>
        <rFont val="Times New Roman"/>
        <family val="1"/>
      </rPr>
      <t xml:space="preserve"> teritoriją. Joje – penkios seniūnaitijos: Akstinų, Kaulakių, Skirmantiškės, Papušynio ir Vosiliškio. 2025 m. gruodžio 31 d. seniūnijoje gyveno 1159 gyventojai. Seniūnijos teritoriją sudaro 60 kaimų ir 1 viensėdis. Didesnės gyvenvietės – Kaulakiai (338 gyvent.), Skirmantiškė (198 gyvent.), Dievogala (103 gyvent.), Vosiliškis (96 gyvent.), Akstinai (97 gyvent.).
          Seniūnijoje dirba seniūnas, seniūno pavaduotojas, ūkio darbuotojas ir valytoja. Seniūnijos patalpose gyventojus aptarnauja Socialinės paramos skyriaus specialistas, Žemės ūkio ir kaimo reikalų skyriaus specialistas, Raseinių socialinių paslaugų centro socialinis darbuotojas, dirbantis su šeimomis, Raseinių kultūros centro kultūrinių renginių organizatorius ir mėgėjų meno kolektyvų vadovas, Raseinių Marcelijaus Martinaičio viešosios bibliotekos bibliotekininkė. Veikia penkios visuomeninės organizacijos: Akstinų kaimo bendruomenė, VO „Kaulakių kaimo bendruomenė“, Skirmantiškės kaimo bendruomenė, Sargelių bendruomenės centras, VO „Vosiliškio kaimo bendruomenė“, kurios dalyvauja įvairiose programose, rašo projektus, organizuoja kultūrinius ir sportinius renginius.
          Per ataskaitinį laikotarpį įvyko 3 išplėstinės seniūnaičių sueigos. Jų metu buvo svarstyta 2024 metų seniūnijos veiklos plano vykdymo ataskaita, 2025 metų veiklos planas, tartasi dėl asmenų, nusipelniusių motinystei, tėvystei, globai ar rūpybai, teikimo apdovanoti ordino „Už nuopelnus Lietuvai“ medaliu, dėl kelių su žvyro danga remonto eiliškumo, dėl vietinės reikšmės kelių tiesimo, rekonstravimo, kapitalinio remonto ir projektavimo prioritetinės eilės sąrašo atnaujinimo, dėl draudžiamųjų ženklų „Ribota masė“, kelio atitvarų įrengimo, dėl kandidatų pateikimo Lietuvos valstybinei vėliavai gauti, dėl seniūnijos gatvių apšvietimo laiko, dėl tradicinių bendruomenių švenčių organizavimo, kitų iškilusių problemų sprendimo.
          Metų pradžioje vyko seniūnaičių susitikimas su Savivaldybės vadovais. Jo metu buvo pristatytas Savivaldybės tarybos sprendimas „Dėl Raseinių rajono savivaldybės seniūnaičių išmokų, susijusių su jų, kaip seniūnaičių, veikla, atsiskaitymo ir apmokėjimo tvarkos aprašo patvirtinimo“, diskutuota dėl seniūnaitijose kylančių problemų, išklausytos seniūnaičių pastabos, pasiūlymai.
          2025 metais įvyko 5 seniūnijos gyventojų sueigos. Jų metu atskirų seniūnaitijų gyventojams buvo pristatyta 2024 metų seniūnijos veiklos ataskaita, 2025 metų veiklos planas, aptartos gyventojams iškylančios problemos. Susitikimuose taip pat dalyvavo Raseinių priešgaisrinės gelbėjimo tarnybos vyriausieji specialistai Artūras Vilčinskas ir Arūnas Kantautas, vyresnioji specialistė Ilona Kubilienė, Raseinių policijos Bendruomenės pareigūnas Darius Jonaitis, Emocinės pagalbos ir konsultacijų centro direktorė Asta Montvydienė. Minėti asmenys pasidalino aktualiausia savo sričių informacija, atsakė į gyventojams rūpimus klausimus.
          2025 metais Raseinių rajono savivaldybės taryba Pagojukų seniūnijos veiklos programai įgyvendinti skyrė 105 500,00 Eur. Metų eigoje seniūnijos biudžetas papildytas dar 7 500 eurų.
          Reprezentacijai išleista 2 499,96 Eur. Šios lėšos panaudotos seniūnijos jubiliatų pasveikinimui, prisidėjimui prie tradicinių bendruomenių švenčių, valstybinių datų paminėjimui, gražiausių sodybų savininkų ir visuomeniškai aktyvių seniūnijos gyventojų pagerbimui. Dalis reprezentacijai skirtų lėšų panaudota gražiausių seniūnijos sodybų foto drobių gamybai. Drobės eksponuojamos seniūnijos patalpose.
          Žvyro dangos kelių remontui išleidome 24 998,21 Eur. Už šias lėšas suremontavome Tvenkinio g. Vosiliškio kaime, privažiavimus prie Kurmiškės miško, Pagojo kaimo, problematiškiausias kelių atkarpas, Pundžiai - Siručiai, Liaubarai - Meiliškių miškas, Kaulakiai - Bogušiai, Dubysos g. Akstinų kaime. Dalis kelių suremontuoti kapitaliai: nuskusti kelkraščiai, išvežtos velėnos, užpiltas ir išlygintas žvyras, nurinkti akmenys.
          Gatvių ir kelių priežiūrai bei smulkiam remontui išleista 25 499,03 Eur. Už šias lėšas po keletą kartų nugreideriuota seniūnijos žvyruotų kelių danga, įrengta pralaida Kybartėlių – Dvarviečių kelyje.  Kelyje Vosiliškis – Belazariškis užlygintos atsivėrusios duobės, keliančios pavojų žmonių ir technikos saugumui. Įrengti atitvarai prie Liolingos tvenkinio. Siekiant sumažinti kelių dulkėtumą, kalcio chloridu pabarstyti seniūnijos žvirkeliai. Kelyje Raseiniai – Baisogala Vosiliškio kaime įrengtas sferinis veidrodis, užtikrinantis optimalų matomumą išvažiuojantiems iš šalutinio kelio. Taip pat suremontuoti keliai Trankiniai - Graužų miškas, Naujokai - Breckiai, privažiavimas prie Vainorų miško.
          Aplinkos apsaugos priemonių įgyvendinimui (seniūnijų teritorijų, kelių, gatvių, šaligatvių sanitariniam valymui, žalių plotų ir medžių, kapinių priežiūrai) išleista 20 999,81 Eur. Už šias lėšas atvežta smėlio prie Kaulakių tvenkinio, Sargelių bendruomenės centro, žaidimų aikštelės Vosiliškio kaime. Nupjauti ir sutvarkyti medžiai, kurie kelia pavojų gyventojų, jų turto ir eismo saugumui, taip pat - nulūžę ar išvirtę po audros.  Buvo valomos šalikelės, šalinami menkaverčiai medžiai ir krūmai, mulčiuojamos pakelės, šienaujamos viešosios erdvės, prižiūrimos kapinės. Atnaujinti gėlynai prie seniūnijos administracinio pastato. Akstinų kaime sufrezuoti uosialapių klevų kelmai. Sutvarkyta teritorija prie Vosiliškio kapinių: iškirsti krūmai, sufrezuoti kelmai, paruošta žemė žolės sėjimui.
          Komunalinio ūkio objektų priežiūrai ir paprastajam remontui išleista 36 999,61 Eur. Už šias lėšas įrengtos gatvių apšvietimo linijos  Papušynio k., Ryto g. ir Vosiliškio k., Tvenkinio g., pratęsta apšvietimo linija Skirmantiškės k., Betygalos g. Sumontuotas 31 šviestuvas. Tamsiuoju paros metu seniūnijos kaimų gatves apšviečia 249 šviestuvai, už kurių sunaudotą elektros energiją moka seniūnija. Įrengtas naujas lieptelis ant Kaulakių tvenkinio, suremontuotas lauko tualetas prie Kaulakių Maldos namų, sutvarkytos Vosiliškio ir Akstinų kaimų skelbimų lentos. Aptvertos 5 atliekų surinkimo aikštelės. Suremontuoti ir nudažyti Kaulakių laisvalaikio ir poilsio zonoje esantys suoleliai. Išvalyti seniūnijos administracinio pastato lietaus surinkimo latakai. Įsigytas vejos pjovimo traktoriukas.
          Visuomenei naudingų darbų organizavimui išleista 1 499,63 Eur. Už šias lėšas įsigytos darbo pirštinės, šiukšlių maišai, įrankiai, teptukai, impregnantai, dažai, prekės, skirtos lauko tualetų, seniūnijos pastato remontui. Seniūnija 2025 m. pagal Užimtumo programą buvo įdarbinusi 3 asmenis, taip pat sudariusi 70 sutarčių su asmenimis, atliekančiais visuomenei naudingą veiklą. Minėti asmenys prižiūrėjo seniūnijos viešąsias erdves ir žaliuosius plotus: pjovė žolę, prižiūrėjo Vosiliškio kapines, atliko teritorijų tvarkymo, šaligatvių ir pėsčiųjų takų valymo darbus.
          2026 m. sausio 27 d. vykusioje išplėstinėje seniūnaičių sueigoje, protokolo Nr. PAG18-1, seniūnijos 2025 metų veiklos ataskaitai pritarta.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</si>
</sst>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27]#,##0.00;\-#,##0.00;&quot;&quot;"/>
  </numFmts>
  <fonts count="13"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name val="Times New Roman"/>
      <family val="1"/>
    </font>
    <font>
      <sz val="11"/>
      <name val="Times New Roman"/>
      <family val="1"/>
    </font>
    <font>
      <sz val="10"/>
      <name val="Times New Roman"/>
      <family val="1"/>
    </font>
    <font>
      <b/>
      <sz val="8"/>
      <name val="Times New Roman"/>
      <family val="1"/>
    </font>
    <font>
      <sz val="8"/>
      <name val="Calibri"/>
      <family val="2"/>
    </font>
    <font>
      <sz val="8"/>
      <color rgb="FF000000"/>
      <name val="Times New Roman"/>
      <family val="1"/>
    </font>
    <font>
      <vertAlign val="superscript"/>
      <sz val="11"/>
      <color rgb="FF000000"/>
      <name val="Times New Roman"/>
      <family val="1"/>
      <charset val="186"/>
    </font>
    <font>
      <vertAlign val="superscript"/>
      <sz val="8"/>
      <name val="Times New Roman"/>
      <family val="1"/>
      <charset val="186"/>
    </font>
  </fonts>
  <fills count="7">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
      <patternFill patternType="solid">
        <fgColor theme="0"/>
        <bgColor rgb="FFF6F0A6"/>
      </patternFill>
    </fill>
  </fills>
  <borders count="53">
    <border>
      <left/>
      <right/>
      <top/>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indexed="64"/>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style="thin">
        <color rgb="FF000000"/>
      </right>
      <top style="medium">
        <color rgb="FF000000"/>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top/>
      <bottom style="medium">
        <color rgb="FF000000"/>
      </bottom>
      <diagonal/>
    </border>
    <border>
      <left/>
      <right/>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pplyBorder="0"/>
  </cellStyleXfs>
  <cellXfs count="143">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xf>
    <xf numFmtId="0" fontId="3" fillId="0" borderId="0" xfId="0" applyFont="1" applyBorder="1" applyAlignment="1">
      <alignment vertical="center" wrapText="1"/>
    </xf>
    <xf numFmtId="0" fontId="4" fillId="0" borderId="11" xfId="0" applyFont="1" applyBorder="1" applyAlignment="1">
      <alignment horizontal="center" wrapText="1" readingOrder="1"/>
    </xf>
    <xf numFmtId="0" fontId="4" fillId="0" borderId="9" xfId="0" applyFont="1" applyBorder="1" applyAlignment="1">
      <alignment horizontal="center" wrapText="1" readingOrder="1"/>
    </xf>
    <xf numFmtId="0" fontId="6" fillId="0" borderId="0" xfId="0" applyFont="1" applyAlignment="1">
      <alignment wrapText="1"/>
    </xf>
    <xf numFmtId="0" fontId="5" fillId="2" borderId="14" xfId="0" applyFont="1" applyFill="1" applyBorder="1" applyAlignment="1" applyProtection="1">
      <alignment vertical="top" wrapText="1" readingOrder="1"/>
      <protection locked="0"/>
    </xf>
    <xf numFmtId="0" fontId="8" fillId="3" borderId="14" xfId="0" applyFont="1" applyFill="1" applyBorder="1" applyAlignment="1" applyProtection="1">
      <alignment vertical="top" wrapText="1" readingOrder="1"/>
      <protection locked="0"/>
    </xf>
    <xf numFmtId="0" fontId="8" fillId="3" borderId="15" xfId="0" applyFont="1" applyFill="1" applyBorder="1" applyAlignment="1" applyProtection="1">
      <alignment vertical="top" wrapText="1" readingOrder="1"/>
      <protection locked="0"/>
    </xf>
    <xf numFmtId="0" fontId="8" fillId="3" borderId="15" xfId="0" applyFont="1" applyFill="1" applyBorder="1" applyAlignment="1" applyProtection="1">
      <alignment horizontal="left" vertical="top" wrapText="1" readingOrder="1"/>
      <protection locked="0"/>
    </xf>
    <xf numFmtId="164" fontId="8" fillId="3" borderId="15" xfId="0" applyNumberFormat="1" applyFont="1" applyFill="1" applyBorder="1" applyAlignment="1">
      <alignment horizontal="right" vertical="top" wrapText="1" readingOrder="1"/>
    </xf>
    <xf numFmtId="0" fontId="8" fillId="3" borderId="15" xfId="0" applyFont="1" applyFill="1" applyBorder="1" applyAlignment="1" applyProtection="1">
      <alignment horizontal="center" vertical="top" wrapText="1" readingOrder="1"/>
      <protection locked="0"/>
    </xf>
    <xf numFmtId="0" fontId="8" fillId="3" borderId="15" xfId="0" applyFont="1" applyFill="1" applyBorder="1" applyAlignment="1" applyProtection="1">
      <alignment horizontal="right" vertical="top" wrapText="1" readingOrder="1"/>
      <protection locked="0"/>
    </xf>
    <xf numFmtId="0" fontId="8" fillId="3" borderId="16" xfId="0" applyFont="1" applyFill="1" applyBorder="1" applyAlignment="1" applyProtection="1">
      <alignment horizontal="right" vertical="top" wrapText="1" readingOrder="1"/>
      <protection locked="0"/>
    </xf>
    <xf numFmtId="0" fontId="5" fillId="4" borderId="14" xfId="0" applyFont="1" applyFill="1" applyBorder="1" applyAlignment="1" applyProtection="1">
      <alignment vertical="top" wrapText="1" readingOrder="1"/>
      <protection locked="0"/>
    </xf>
    <xf numFmtId="0" fontId="5" fillId="4" borderId="15" xfId="0" applyFont="1" applyFill="1" applyBorder="1" applyAlignment="1" applyProtection="1">
      <alignment vertical="top" wrapText="1" readingOrder="1"/>
      <protection locked="0"/>
    </xf>
    <xf numFmtId="0" fontId="5" fillId="4" borderId="15" xfId="0" applyFont="1" applyFill="1" applyBorder="1" applyAlignment="1" applyProtection="1">
      <alignment horizontal="left" vertical="top" wrapText="1" readingOrder="1"/>
      <protection locked="0"/>
    </xf>
    <xf numFmtId="164" fontId="5" fillId="4" borderId="15" xfId="0" applyNumberFormat="1" applyFont="1" applyFill="1" applyBorder="1" applyAlignment="1">
      <alignment horizontal="right" vertical="top" wrapText="1" readingOrder="1"/>
    </xf>
    <xf numFmtId="0" fontId="5" fillId="4" borderId="15" xfId="0" applyFont="1" applyFill="1" applyBorder="1" applyAlignment="1" applyProtection="1">
      <alignment horizontal="center" vertical="top" wrapText="1" readingOrder="1"/>
      <protection locked="0"/>
    </xf>
    <xf numFmtId="0" fontId="5" fillId="4" borderId="15" xfId="0" applyFont="1" applyFill="1" applyBorder="1" applyAlignment="1" applyProtection="1">
      <alignment horizontal="right" vertical="top" wrapText="1" readingOrder="1"/>
      <protection locked="0"/>
    </xf>
    <xf numFmtId="0" fontId="5" fillId="4" borderId="16" xfId="0" applyFont="1" applyFill="1" applyBorder="1" applyAlignment="1" applyProtection="1">
      <alignment horizontal="right" vertical="top" wrapText="1" readingOrder="1"/>
      <protection locked="0"/>
    </xf>
    <xf numFmtId="0" fontId="5" fillId="4" borderId="16" xfId="0" applyFont="1" applyFill="1" applyBorder="1" applyAlignment="1" applyProtection="1">
      <alignment horizontal="left" vertical="top" wrapText="1" readingOrder="1"/>
      <protection locked="0"/>
    </xf>
    <xf numFmtId="0" fontId="5" fillId="0" borderId="0" xfId="0" applyFont="1" applyAlignment="1" applyProtection="1">
      <alignment vertical="top" wrapText="1" readingOrder="1"/>
      <protection locked="0"/>
    </xf>
    <xf numFmtId="0" fontId="5" fillId="0" borderId="0" xfId="0" applyFont="1" applyAlignment="1" applyProtection="1">
      <alignment horizontal="left" vertical="top" wrapText="1" readingOrder="1"/>
      <protection locked="0"/>
    </xf>
    <xf numFmtId="0" fontId="8" fillId="0" borderId="17" xfId="0" applyFont="1" applyBorder="1" applyAlignment="1" applyProtection="1">
      <alignment horizontal="left" vertical="top" wrapText="1" readingOrder="1"/>
      <protection locked="0"/>
    </xf>
    <xf numFmtId="164" fontId="8" fillId="0" borderId="17" xfId="0" applyNumberFormat="1" applyFont="1" applyBorder="1" applyAlignment="1" applyProtection="1">
      <alignment horizontal="right" vertical="top" wrapText="1" readingOrder="1"/>
      <protection locked="0"/>
    </xf>
    <xf numFmtId="0" fontId="5" fillId="0" borderId="0" xfId="0" applyFont="1" applyAlignment="1" applyProtection="1">
      <alignment horizontal="center" vertical="top" wrapText="1" readingOrder="1"/>
      <protection locked="0"/>
    </xf>
    <xf numFmtId="0" fontId="5" fillId="0" borderId="0" xfId="0" applyFont="1" applyAlignment="1" applyProtection="1">
      <alignment horizontal="right" vertical="top" wrapText="1" readingOrder="1"/>
      <protection locked="0"/>
    </xf>
    <xf numFmtId="164" fontId="5" fillId="0" borderId="0" xfId="0" applyNumberFormat="1" applyFont="1" applyAlignment="1" applyProtection="1">
      <alignment horizontal="right" vertical="top" wrapText="1" readingOrder="1"/>
      <protection locked="0"/>
    </xf>
    <xf numFmtId="0" fontId="7" fillId="0" borderId="0" xfId="0" applyFont="1" applyAlignment="1">
      <alignment wrapText="1"/>
    </xf>
    <xf numFmtId="0" fontId="5" fillId="5" borderId="22" xfId="0" applyFont="1" applyFill="1" applyBorder="1" applyAlignment="1" applyProtection="1">
      <alignment vertical="top" wrapText="1" readingOrder="1"/>
      <protection locked="0"/>
    </xf>
    <xf numFmtId="0" fontId="5" fillId="5" borderId="21" xfId="0" applyFont="1" applyFill="1" applyBorder="1" applyAlignment="1" applyProtection="1">
      <alignment vertical="top" wrapText="1" readingOrder="1"/>
      <protection locked="0"/>
    </xf>
    <xf numFmtId="0" fontId="5" fillId="5" borderId="21" xfId="0" applyFont="1" applyFill="1" applyBorder="1" applyAlignment="1" applyProtection="1">
      <alignment horizontal="left" vertical="top" wrapText="1" readingOrder="1"/>
      <protection locked="0"/>
    </xf>
    <xf numFmtId="164" fontId="5" fillId="5" borderId="21" xfId="0" applyNumberFormat="1" applyFont="1" applyFill="1" applyBorder="1" applyAlignment="1">
      <alignment horizontal="right" vertical="top" wrapText="1" readingOrder="1"/>
    </xf>
    <xf numFmtId="0" fontId="5" fillId="5" borderId="21" xfId="0" applyFont="1" applyFill="1" applyBorder="1" applyAlignment="1" applyProtection="1">
      <alignment horizontal="center" vertical="top" wrapText="1" readingOrder="1"/>
      <protection locked="0"/>
    </xf>
    <xf numFmtId="0" fontId="5" fillId="5" borderId="21" xfId="0" applyFont="1" applyFill="1" applyBorder="1" applyAlignment="1" applyProtection="1">
      <alignment horizontal="right" vertical="top" wrapText="1" readingOrder="1"/>
      <protection locked="0"/>
    </xf>
    <xf numFmtId="0" fontId="5" fillId="5" borderId="23" xfId="0" applyFont="1" applyFill="1" applyBorder="1" applyAlignment="1" applyProtection="1">
      <alignment horizontal="right" vertical="top" wrapText="1" readingOrder="1"/>
      <protection locked="0"/>
    </xf>
    <xf numFmtId="0" fontId="5" fillId="2" borderId="29" xfId="0" applyFont="1" applyFill="1" applyBorder="1" applyAlignment="1" applyProtection="1">
      <alignment vertical="top" wrapText="1" readingOrder="1"/>
      <protection locked="0"/>
    </xf>
    <xf numFmtId="0" fontId="10" fillId="0" borderId="28" xfId="0" applyFont="1" applyBorder="1" applyAlignment="1" applyProtection="1">
      <alignment horizontal="left" vertical="top" wrapText="1" readingOrder="1"/>
      <protection locked="0"/>
    </xf>
    <xf numFmtId="0" fontId="5" fillId="0" borderId="28" xfId="0" applyFont="1" applyBorder="1" applyAlignment="1" applyProtection="1">
      <alignment horizontal="left" vertical="top" wrapText="1" readingOrder="1"/>
      <protection locked="0"/>
    </xf>
    <xf numFmtId="0" fontId="5" fillId="0" borderId="28" xfId="0" applyFont="1" applyBorder="1" applyAlignment="1" applyProtection="1">
      <alignment horizontal="center" vertical="top" wrapText="1" readingOrder="1"/>
      <protection locked="0"/>
    </xf>
    <xf numFmtId="0" fontId="5" fillId="0" borderId="32" xfId="0" applyFont="1" applyBorder="1" applyAlignment="1" applyProtection="1">
      <alignment horizontal="left" vertical="top" wrapText="1" readingOrder="1"/>
      <protection locked="0"/>
    </xf>
    <xf numFmtId="0" fontId="5" fillId="0" borderId="32" xfId="0" applyFont="1" applyBorder="1" applyAlignment="1" applyProtection="1">
      <alignment horizontal="center" vertical="top" wrapText="1" readingOrder="1"/>
      <protection locked="0"/>
    </xf>
    <xf numFmtId="49" fontId="5" fillId="0" borderId="33" xfId="0" applyNumberFormat="1" applyFont="1" applyBorder="1" applyAlignment="1" applyProtection="1">
      <alignment horizontal="left" vertical="top" wrapText="1" readingOrder="1"/>
      <protection locked="0"/>
    </xf>
    <xf numFmtId="49" fontId="5" fillId="0" borderId="34" xfId="0" applyNumberFormat="1" applyFont="1" applyBorder="1" applyAlignment="1" applyProtection="1">
      <alignment horizontal="left" vertical="top" wrapText="1" readingOrder="1"/>
      <protection locked="0"/>
    </xf>
    <xf numFmtId="0" fontId="1" fillId="0" borderId="36" xfId="0" applyFont="1" applyBorder="1"/>
    <xf numFmtId="0" fontId="10" fillId="0" borderId="35" xfId="0" applyFont="1" applyBorder="1" applyAlignment="1" applyProtection="1">
      <alignment horizontal="left" vertical="top" wrapText="1" readingOrder="1"/>
      <protection locked="0"/>
    </xf>
    <xf numFmtId="0" fontId="10" fillId="0" borderId="35" xfId="0" applyFont="1" applyBorder="1" applyAlignment="1" applyProtection="1">
      <alignment horizontal="center" vertical="top" readingOrder="1"/>
      <protection locked="0"/>
    </xf>
    <xf numFmtId="0" fontId="10" fillId="0" borderId="28" xfId="0" applyFont="1" applyBorder="1" applyAlignment="1" applyProtection="1">
      <alignment horizontal="center" vertical="top" readingOrder="1"/>
      <protection locked="0"/>
    </xf>
    <xf numFmtId="0" fontId="10" fillId="0" borderId="35" xfId="0" applyFont="1" applyBorder="1" applyAlignment="1" applyProtection="1">
      <alignment horizontal="left" vertical="top" readingOrder="1"/>
      <protection locked="0"/>
    </xf>
    <xf numFmtId="0" fontId="10" fillId="0" borderId="35" xfId="0" applyFont="1" applyBorder="1" applyAlignment="1">
      <alignment horizontal="left" vertical="top"/>
    </xf>
    <xf numFmtId="0" fontId="5" fillId="5" borderId="23" xfId="0" applyFont="1" applyFill="1" applyBorder="1" applyAlignment="1" applyProtection="1">
      <alignment horizontal="left" vertical="top" wrapText="1" readingOrder="1"/>
      <protection locked="0"/>
    </xf>
    <xf numFmtId="0" fontId="5" fillId="0" borderId="38" xfId="0" applyFont="1" applyBorder="1" applyAlignment="1" applyProtection="1">
      <alignment vertical="top" wrapText="1" readingOrder="1"/>
      <protection locked="0"/>
    </xf>
    <xf numFmtId="0" fontId="5" fillId="0" borderId="39" xfId="0" applyFont="1" applyBorder="1" applyAlignment="1" applyProtection="1">
      <alignment vertical="top" wrapText="1" readingOrder="1"/>
      <protection locked="0"/>
    </xf>
    <xf numFmtId="0" fontId="5" fillId="0" borderId="40" xfId="0" applyFont="1" applyBorder="1" applyAlignment="1" applyProtection="1">
      <alignment horizontal="left" vertical="top" wrapText="1" readingOrder="1"/>
      <protection locked="0"/>
    </xf>
    <xf numFmtId="0" fontId="10" fillId="0" borderId="41" xfId="0" applyFont="1" applyBorder="1" applyAlignment="1" applyProtection="1">
      <alignment horizontal="left" vertical="top" wrapText="1" readingOrder="1"/>
      <protection locked="0"/>
    </xf>
    <xf numFmtId="0" fontId="5" fillId="0" borderId="41" xfId="0" applyFont="1" applyBorder="1" applyAlignment="1" applyProtection="1">
      <alignment horizontal="left" vertical="top" wrapText="1" readingOrder="1"/>
      <protection locked="0"/>
    </xf>
    <xf numFmtId="2" fontId="5" fillId="0" borderId="41" xfId="0" applyNumberFormat="1" applyFont="1" applyBorder="1" applyAlignment="1" applyProtection="1">
      <alignment horizontal="right" vertical="top" wrapText="1" readingOrder="1"/>
      <protection locked="0"/>
    </xf>
    <xf numFmtId="0" fontId="5" fillId="0" borderId="41" xfId="0" applyFont="1" applyBorder="1" applyAlignment="1" applyProtection="1">
      <alignment horizontal="justify" vertical="justify" wrapText="1" readingOrder="1"/>
      <protection locked="0"/>
    </xf>
    <xf numFmtId="49" fontId="5" fillId="0" borderId="42" xfId="0" applyNumberFormat="1" applyFont="1" applyBorder="1" applyAlignment="1" applyProtection="1">
      <alignment horizontal="left" vertical="top" wrapText="1" readingOrder="1"/>
      <protection locked="0"/>
    </xf>
    <xf numFmtId="0" fontId="5" fillId="0" borderId="35" xfId="0" applyFont="1" applyBorder="1" applyAlignment="1" applyProtection="1">
      <alignment horizontal="left" vertical="top" wrapText="1" readingOrder="1"/>
      <protection locked="0"/>
    </xf>
    <xf numFmtId="49" fontId="5" fillId="0" borderId="36" xfId="0" applyNumberFormat="1" applyFont="1" applyBorder="1" applyAlignment="1" applyProtection="1">
      <alignment horizontal="left" vertical="top" wrapText="1" readingOrder="1"/>
      <protection locked="0"/>
    </xf>
    <xf numFmtId="0" fontId="10" fillId="0" borderId="28" xfId="0" applyFont="1" applyBorder="1" applyAlignment="1" applyProtection="1">
      <alignment horizontal="left" vertical="top" readingOrder="1"/>
      <protection locked="0"/>
    </xf>
    <xf numFmtId="0" fontId="10" fillId="0" borderId="35" xfId="0" applyFont="1" applyBorder="1" applyAlignment="1" applyProtection="1">
      <alignment horizontal="center" vertical="top" wrapText="1" readingOrder="1"/>
      <protection locked="0"/>
    </xf>
    <xf numFmtId="4" fontId="5" fillId="5" borderId="21" xfId="0" applyNumberFormat="1" applyFont="1" applyFill="1" applyBorder="1" applyAlignment="1">
      <alignment horizontal="right" vertical="top" wrapText="1" readingOrder="1"/>
    </xf>
    <xf numFmtId="0" fontId="5" fillId="5" borderId="25" xfId="0" applyFont="1" applyFill="1" applyBorder="1" applyAlignment="1" applyProtection="1">
      <alignment vertical="top" wrapText="1" readingOrder="1"/>
      <protection locked="0"/>
    </xf>
    <xf numFmtId="0" fontId="5" fillId="5" borderId="8" xfId="0" applyFont="1" applyFill="1" applyBorder="1" applyAlignment="1" applyProtection="1">
      <alignment vertical="top" wrapText="1" readingOrder="1"/>
      <protection locked="0"/>
    </xf>
    <xf numFmtId="0" fontId="5" fillId="5" borderId="8" xfId="0" applyFont="1" applyFill="1" applyBorder="1" applyAlignment="1" applyProtection="1">
      <alignment horizontal="left" vertical="top" wrapText="1" readingOrder="1"/>
      <protection locked="0"/>
    </xf>
    <xf numFmtId="0" fontId="5" fillId="5" borderId="8" xfId="0" applyFont="1" applyFill="1" applyBorder="1" applyAlignment="1">
      <alignment horizontal="right" vertical="top" wrapText="1" readingOrder="1"/>
    </xf>
    <xf numFmtId="2" fontId="5" fillId="5" borderId="8" xfId="0" applyNumberFormat="1" applyFont="1" applyFill="1" applyBorder="1" applyAlignment="1">
      <alignment horizontal="right" vertical="top" wrapText="1" readingOrder="1"/>
    </xf>
    <xf numFmtId="0" fontId="5" fillId="5" borderId="37" xfId="0" applyFont="1" applyFill="1" applyBorder="1" applyAlignment="1" applyProtection="1">
      <alignment horizontal="left" vertical="top" wrapText="1" readingOrder="1"/>
      <protection locked="0"/>
    </xf>
    <xf numFmtId="0" fontId="10" fillId="0" borderId="40" xfId="0" applyFont="1" applyBorder="1" applyAlignment="1" applyProtection="1">
      <alignment horizontal="left" vertical="top" wrapText="1" readingOrder="1"/>
      <protection locked="0"/>
    </xf>
    <xf numFmtId="0" fontId="5" fillId="0" borderId="25" xfId="0" applyFont="1" applyBorder="1" applyAlignment="1" applyProtection="1">
      <alignment vertical="top" wrapText="1" readingOrder="1"/>
      <protection locked="0"/>
    </xf>
    <xf numFmtId="0" fontId="5" fillId="0" borderId="8" xfId="0" applyFont="1" applyBorder="1" applyAlignment="1" applyProtection="1">
      <alignment vertical="top" wrapText="1" readingOrder="1"/>
      <protection locked="0"/>
    </xf>
    <xf numFmtId="0" fontId="5" fillId="0" borderId="41" xfId="0" applyFont="1" applyBorder="1" applyAlignment="1" applyProtection="1">
      <alignment vertical="top" wrapText="1" readingOrder="1"/>
      <protection locked="0"/>
    </xf>
    <xf numFmtId="0" fontId="5" fillId="0" borderId="8" xfId="0" applyFont="1" applyBorder="1" applyAlignment="1" applyProtection="1">
      <alignment horizontal="left" vertical="top" wrapText="1" readingOrder="1"/>
      <protection locked="0"/>
    </xf>
    <xf numFmtId="164" fontId="5" fillId="0" borderId="8" xfId="0" applyNumberFormat="1" applyFont="1" applyBorder="1" applyAlignment="1" applyProtection="1">
      <alignment horizontal="right" vertical="top" wrapText="1" readingOrder="1"/>
      <protection locked="0"/>
    </xf>
    <xf numFmtId="164" fontId="5" fillId="6" borderId="9" xfId="0" applyNumberFormat="1" applyFont="1" applyFill="1" applyBorder="1" applyAlignment="1">
      <alignment horizontal="right" vertical="top" wrapText="1" readingOrder="1"/>
    </xf>
    <xf numFmtId="0" fontId="5" fillId="0" borderId="41" xfId="0" applyFont="1" applyBorder="1" applyAlignment="1" applyProtection="1">
      <alignment horizontal="center" vertical="top" wrapText="1" readingOrder="1"/>
      <protection locked="0"/>
    </xf>
    <xf numFmtId="49" fontId="5" fillId="0" borderId="37" xfId="0" applyNumberFormat="1" applyFont="1" applyBorder="1" applyAlignment="1" applyProtection="1">
      <alignment horizontal="left" vertical="top" wrapText="1" readingOrder="1"/>
      <protection locked="0"/>
    </xf>
    <xf numFmtId="0" fontId="1" fillId="0" borderId="0" xfId="0" applyFont="1" applyAlignment="1">
      <alignment vertical="top"/>
    </xf>
    <xf numFmtId="49" fontId="5" fillId="0" borderId="51" xfId="0" applyNumberFormat="1" applyFont="1" applyBorder="1" applyAlignment="1" applyProtection="1">
      <alignment horizontal="left" vertical="top" wrapText="1" readingOrder="1"/>
      <protection locked="0"/>
    </xf>
    <xf numFmtId="0" fontId="5" fillId="0" borderId="43" xfId="0" applyFont="1" applyBorder="1" applyAlignment="1" applyProtection="1">
      <alignment horizontal="center" vertical="top" wrapText="1" readingOrder="1"/>
      <protection locked="0"/>
    </xf>
    <xf numFmtId="0" fontId="5" fillId="0" borderId="44" xfId="0" applyFont="1" applyBorder="1" applyAlignment="1" applyProtection="1">
      <alignment horizontal="center" vertical="top" wrapText="1" readingOrder="1"/>
      <protection locked="0"/>
    </xf>
    <xf numFmtId="0" fontId="5" fillId="0" borderId="45" xfId="0" applyFont="1" applyBorder="1" applyAlignment="1" applyProtection="1">
      <alignment horizontal="center" vertical="top" wrapText="1" readingOrder="1"/>
      <protection locked="0"/>
    </xf>
    <xf numFmtId="0" fontId="5" fillId="0" borderId="46" xfId="0" applyFont="1" applyBorder="1" applyAlignment="1" applyProtection="1">
      <alignment horizontal="center" vertical="top" wrapText="1" readingOrder="1"/>
      <protection locked="0"/>
    </xf>
    <xf numFmtId="0" fontId="5" fillId="0" borderId="47" xfId="0" applyFont="1" applyBorder="1" applyAlignment="1" applyProtection="1">
      <alignment horizontal="center" vertical="top" wrapText="1" readingOrder="1"/>
      <protection locked="0"/>
    </xf>
    <xf numFmtId="0" fontId="5" fillId="0" borderId="40" xfId="0" applyFont="1" applyBorder="1" applyAlignment="1" applyProtection="1">
      <alignment horizontal="center" vertical="top" wrapText="1" readingOrder="1"/>
      <protection locked="0"/>
    </xf>
    <xf numFmtId="0" fontId="1" fillId="0" borderId="0" xfId="0" applyFont="1" applyBorder="1" applyAlignment="1" applyProtection="1">
      <alignment horizontal="justify" wrapText="1"/>
      <protection locked="0"/>
    </xf>
    <xf numFmtId="0" fontId="2" fillId="0" borderId="0" xfId="0" applyFont="1" applyAlignment="1">
      <alignment horizontal="center" wrapText="1"/>
    </xf>
    <xf numFmtId="0" fontId="4" fillId="0" borderId="7" xfId="0" applyFont="1" applyBorder="1" applyAlignment="1">
      <alignment horizontal="center" vertical="center" wrapText="1" readingOrder="1"/>
    </xf>
    <xf numFmtId="0" fontId="4" fillId="0" borderId="10" xfId="0" applyFont="1" applyBorder="1" applyAlignment="1">
      <alignment horizontal="center" vertical="center" wrapText="1" readingOrder="1"/>
    </xf>
    <xf numFmtId="0" fontId="4" fillId="0" borderId="13" xfId="0" applyFont="1" applyBorder="1" applyAlignment="1">
      <alignment horizontal="center" vertical="center" wrapText="1" readingOrder="1"/>
    </xf>
    <xf numFmtId="0" fontId="4" fillId="0" borderId="24" xfId="0" applyFont="1" applyBorder="1" applyAlignment="1">
      <alignment horizontal="center" wrapText="1" readingOrder="1"/>
    </xf>
    <xf numFmtId="0" fontId="4" fillId="0" borderId="25" xfId="0" applyFont="1" applyBorder="1" applyAlignment="1">
      <alignment horizontal="center" wrapText="1" readingOrder="1"/>
    </xf>
    <xf numFmtId="0" fontId="4" fillId="0" borderId="26" xfId="0" applyFont="1" applyBorder="1" applyAlignment="1">
      <alignment horizontal="center" wrapText="1" readingOrder="1"/>
    </xf>
    <xf numFmtId="0" fontId="4" fillId="0" borderId="1" xfId="0" applyFont="1" applyBorder="1" applyAlignment="1">
      <alignment horizontal="center" wrapText="1" readingOrder="1"/>
    </xf>
    <xf numFmtId="0" fontId="4" fillId="0" borderId="8" xfId="0" applyFont="1" applyBorder="1" applyAlignment="1">
      <alignment horizontal="center" wrapText="1" readingOrder="1"/>
    </xf>
    <xf numFmtId="0" fontId="4" fillId="0" borderId="12" xfId="0" applyFont="1" applyBorder="1" applyAlignment="1">
      <alignment horizontal="center" wrapText="1" readingOrder="1"/>
    </xf>
    <xf numFmtId="0" fontId="4" fillId="0" borderId="2" xfId="0" applyFont="1" applyBorder="1" applyAlignment="1">
      <alignment horizontal="center" wrapText="1" readingOrder="1"/>
    </xf>
    <xf numFmtId="0" fontId="4" fillId="0" borderId="3" xfId="0" applyFont="1" applyBorder="1" applyAlignment="1">
      <alignment horizontal="center" wrapText="1" readingOrder="1"/>
    </xf>
    <xf numFmtId="0" fontId="4" fillId="0" borderId="27" xfId="0" applyFont="1" applyBorder="1" applyAlignment="1">
      <alignment horizontal="center" wrapText="1" readingOrder="1"/>
    </xf>
    <xf numFmtId="0" fontId="4" fillId="0" borderId="4" xfId="0" applyFont="1" applyBorder="1" applyAlignment="1">
      <alignment horizontal="center" wrapText="1" readingOrder="1"/>
    </xf>
    <xf numFmtId="0" fontId="4" fillId="0" borderId="5" xfId="0" applyFont="1" applyBorder="1" applyAlignment="1">
      <alignment horizontal="center" wrapText="1" readingOrder="1"/>
    </xf>
    <xf numFmtId="0" fontId="4" fillId="0" borderId="6" xfId="0" applyFont="1" applyBorder="1" applyAlignment="1">
      <alignment horizontal="center" wrapText="1" readingOrder="1"/>
    </xf>
    <xf numFmtId="49" fontId="5" fillId="0" borderId="48" xfId="0" applyNumberFormat="1" applyFont="1" applyBorder="1" applyAlignment="1" applyProtection="1">
      <alignment horizontal="left" vertical="top" wrapText="1" readingOrder="1"/>
      <protection locked="0"/>
    </xf>
    <xf numFmtId="49" fontId="5" fillId="0" borderId="49" xfId="0" applyNumberFormat="1" applyFont="1" applyBorder="1" applyAlignment="1" applyProtection="1">
      <alignment horizontal="left" vertical="top" wrapText="1" readingOrder="1"/>
      <protection locked="0"/>
    </xf>
    <xf numFmtId="49" fontId="5" fillId="0" borderId="51" xfId="0" applyNumberFormat="1" applyFont="1" applyBorder="1" applyAlignment="1" applyProtection="1">
      <alignment horizontal="left" vertical="top" wrapText="1" readingOrder="1"/>
      <protection locked="0"/>
    </xf>
    <xf numFmtId="0" fontId="5" fillId="2" borderId="18" xfId="0" applyFont="1" applyFill="1" applyBorder="1" applyAlignment="1" applyProtection="1">
      <alignment horizontal="left" vertical="top" wrapText="1" readingOrder="1"/>
      <protection locked="0"/>
    </xf>
    <xf numFmtId="0" fontId="5" fillId="2" borderId="19" xfId="0" applyFont="1" applyFill="1" applyBorder="1" applyAlignment="1" applyProtection="1">
      <alignment horizontal="left" vertical="top" wrapText="1" readingOrder="1"/>
      <protection locked="0"/>
    </xf>
    <xf numFmtId="0" fontId="5" fillId="2" borderId="20" xfId="0" applyFont="1" applyFill="1" applyBorder="1" applyAlignment="1" applyProtection="1">
      <alignment horizontal="left" vertical="top" wrapText="1" readingOrder="1"/>
      <protection locked="0"/>
    </xf>
    <xf numFmtId="0" fontId="5" fillId="2" borderId="30" xfId="0" applyFont="1" applyFill="1" applyBorder="1" applyAlignment="1" applyProtection="1">
      <alignment horizontal="left" vertical="top" wrapText="1" readingOrder="1"/>
      <protection locked="0"/>
    </xf>
    <xf numFmtId="0" fontId="5" fillId="2" borderId="31" xfId="0" applyFont="1" applyFill="1" applyBorder="1" applyAlignment="1" applyProtection="1">
      <alignment horizontal="left" vertical="top" wrapText="1" readingOrder="1"/>
      <protection locked="0"/>
    </xf>
    <xf numFmtId="0" fontId="5" fillId="2" borderId="13" xfId="0" applyFont="1" applyFill="1" applyBorder="1" applyAlignment="1" applyProtection="1">
      <alignment horizontal="left" vertical="top" wrapText="1" readingOrder="1"/>
      <protection locked="0"/>
    </xf>
    <xf numFmtId="0" fontId="5" fillId="0" borderId="17" xfId="0" applyFont="1" applyBorder="1" applyAlignment="1" applyProtection="1">
      <alignment horizontal="left" vertical="top" wrapText="1" readingOrder="1"/>
      <protection locked="0"/>
    </xf>
    <xf numFmtId="0" fontId="5" fillId="0" borderId="17" xfId="0" applyFont="1" applyBorder="1" applyAlignment="1" applyProtection="1">
      <alignment horizontal="center" vertical="top" wrapText="1" readingOrder="1"/>
      <protection locked="0"/>
    </xf>
    <xf numFmtId="0" fontId="5" fillId="0" borderId="52" xfId="0" applyFont="1" applyFill="1" applyBorder="1" applyAlignment="1" applyProtection="1">
      <alignment vertical="top" wrapText="1" readingOrder="1"/>
      <protection locked="0"/>
    </xf>
    <xf numFmtId="0" fontId="5" fillId="0" borderId="32" xfId="0" applyFont="1" applyFill="1" applyBorder="1" applyAlignment="1" applyProtection="1">
      <alignment vertical="top" wrapText="1" readingOrder="1"/>
      <protection locked="0"/>
    </xf>
    <xf numFmtId="0" fontId="5" fillId="0" borderId="32" xfId="0" applyFont="1" applyFill="1" applyBorder="1" applyAlignment="1" applyProtection="1">
      <alignment horizontal="left" vertical="top" wrapText="1" readingOrder="1"/>
      <protection locked="0"/>
    </xf>
    <xf numFmtId="164" fontId="5" fillId="0" borderId="32" xfId="0" applyNumberFormat="1" applyFont="1" applyFill="1" applyBorder="1" applyAlignment="1">
      <alignment horizontal="right" vertical="top" wrapText="1" readingOrder="1"/>
    </xf>
    <xf numFmtId="0" fontId="5" fillId="0" borderId="32" xfId="0" applyFont="1" applyFill="1" applyBorder="1" applyAlignment="1" applyProtection="1">
      <alignment horizontal="center" vertical="top" wrapText="1" readingOrder="1"/>
      <protection locked="0"/>
    </xf>
    <xf numFmtId="0" fontId="5" fillId="0" borderId="46" xfId="0" applyFont="1" applyBorder="1" applyAlignment="1" applyProtection="1">
      <alignment horizontal="left" vertical="top" wrapText="1" readingOrder="1"/>
      <protection locked="0"/>
    </xf>
    <xf numFmtId="0" fontId="10" fillId="0" borderId="46" xfId="0" applyFont="1" applyBorder="1" applyAlignment="1" applyProtection="1">
      <alignment horizontal="left" vertical="top" wrapText="1" readingOrder="1"/>
      <protection locked="0"/>
    </xf>
    <xf numFmtId="0" fontId="5" fillId="0" borderId="47" xfId="0" applyFont="1" applyBorder="1" applyAlignment="1" applyProtection="1">
      <alignment horizontal="left" vertical="top" wrapText="1" readingOrder="1"/>
      <protection locked="0"/>
    </xf>
    <xf numFmtId="0" fontId="10" fillId="0" borderId="47" xfId="0" applyFont="1" applyBorder="1" applyAlignment="1" applyProtection="1">
      <alignment horizontal="left" vertical="top" wrapText="1" readingOrder="1"/>
      <protection locked="0"/>
    </xf>
    <xf numFmtId="0" fontId="5" fillId="0" borderId="40" xfId="0" applyFont="1" applyBorder="1" applyAlignment="1" applyProtection="1">
      <alignment horizontal="left" vertical="top" wrapText="1" readingOrder="1"/>
      <protection locked="0"/>
    </xf>
    <xf numFmtId="0" fontId="10" fillId="0" borderId="40" xfId="0" applyFont="1" applyBorder="1" applyAlignment="1" applyProtection="1">
      <alignment horizontal="left" vertical="top" wrapText="1" readingOrder="1"/>
      <protection locked="0"/>
    </xf>
    <xf numFmtId="164" fontId="5" fillId="0" borderId="47" xfId="0" applyNumberFormat="1" applyFont="1" applyBorder="1" applyAlignment="1" applyProtection="1">
      <alignment horizontal="right" vertical="top" wrapText="1" readingOrder="1"/>
      <protection locked="0"/>
    </xf>
    <xf numFmtId="164" fontId="5" fillId="0" borderId="40" xfId="0" applyNumberFormat="1" applyFont="1" applyBorder="1" applyAlignment="1" applyProtection="1">
      <alignment horizontal="right" vertical="top" wrapText="1" readingOrder="1"/>
      <protection locked="0"/>
    </xf>
    <xf numFmtId="164" fontId="5" fillId="0" borderId="46" xfId="0" applyNumberFormat="1" applyFont="1" applyBorder="1" applyAlignment="1" applyProtection="1">
      <alignment horizontal="right" vertical="top" wrapText="1" readingOrder="1"/>
      <protection locked="0"/>
    </xf>
    <xf numFmtId="164" fontId="5" fillId="6" borderId="46" xfId="0" applyNumberFormat="1" applyFont="1" applyFill="1" applyBorder="1" applyAlignment="1">
      <alignment horizontal="right" vertical="top" wrapText="1" readingOrder="1"/>
    </xf>
    <xf numFmtId="164" fontId="5" fillId="6" borderId="47" xfId="0" applyNumberFormat="1" applyFont="1" applyFill="1" applyBorder="1" applyAlignment="1">
      <alignment horizontal="right" vertical="top" wrapText="1" readingOrder="1"/>
    </xf>
    <xf numFmtId="164" fontId="5" fillId="6" borderId="40" xfId="0" applyNumberFormat="1" applyFont="1" applyFill="1" applyBorder="1" applyAlignment="1">
      <alignment horizontal="right" vertical="top" wrapText="1" readingOrder="1"/>
    </xf>
    <xf numFmtId="4" fontId="5" fillId="0" borderId="46" xfId="0" applyNumberFormat="1" applyFont="1" applyBorder="1" applyAlignment="1" applyProtection="1">
      <alignment horizontal="right" vertical="top" wrapText="1" readingOrder="1"/>
      <protection locked="0"/>
    </xf>
    <xf numFmtId="4" fontId="5" fillId="0" borderId="47" xfId="0" applyNumberFormat="1" applyFont="1" applyBorder="1" applyAlignment="1" applyProtection="1">
      <alignment horizontal="right" vertical="top" wrapText="1" readingOrder="1"/>
      <protection locked="0"/>
    </xf>
    <xf numFmtId="4" fontId="5" fillId="0" borderId="40" xfId="0" applyNumberFormat="1" applyFont="1" applyBorder="1" applyAlignment="1" applyProtection="1">
      <alignment horizontal="right" vertical="top" wrapText="1" readingOrder="1"/>
      <protection locked="0"/>
    </xf>
    <xf numFmtId="2" fontId="5" fillId="0" borderId="46" xfId="0" applyNumberFormat="1" applyFont="1" applyBorder="1" applyAlignment="1" applyProtection="1">
      <alignment horizontal="right" vertical="top" wrapText="1" readingOrder="1"/>
      <protection locked="0"/>
    </xf>
    <xf numFmtId="2" fontId="5" fillId="0" borderId="47" xfId="0" applyNumberFormat="1" applyFont="1" applyBorder="1" applyAlignment="1" applyProtection="1">
      <alignment horizontal="right" vertical="top" wrapText="1" readingOrder="1"/>
      <protection locked="0"/>
    </xf>
    <xf numFmtId="2" fontId="5" fillId="0" borderId="40" xfId="0" applyNumberFormat="1" applyFont="1" applyBorder="1" applyAlignment="1" applyProtection="1">
      <alignment horizontal="right" vertical="top" wrapText="1" readingOrder="1"/>
      <protection locked="0"/>
    </xf>
    <xf numFmtId="49" fontId="5" fillId="0" borderId="50" xfId="0" applyNumberFormat="1" applyFont="1" applyBorder="1" applyAlignment="1" applyProtection="1">
      <alignment horizontal="left" vertical="top" wrapText="1" readingOrder="1"/>
      <protection locked="0"/>
    </xf>
    <xf numFmtId="0" fontId="5" fillId="0" borderId="33" xfId="0" applyFont="1" applyFill="1" applyBorder="1" applyAlignment="1" applyProtection="1">
      <alignment horizontal="left" vertical="top" wrapText="1" readingOrder="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0"/>
  <sheetViews>
    <sheetView tabSelected="1" topLeftCell="A9" workbookViewId="0">
      <selection activeCell="H12" sqref="H12"/>
    </sheetView>
  </sheetViews>
  <sheetFormatPr defaultColWidth="9.140625" defaultRowHeight="29.25" customHeight="1" x14ac:dyDescent="0.25"/>
  <cols>
    <col min="1" max="1" width="9.85546875" style="1" customWidth="1"/>
    <col min="2" max="2" width="17.28515625" style="2" customWidth="1"/>
    <col min="3" max="3" width="11" style="2" customWidth="1"/>
    <col min="4" max="4" width="9.28515625" style="2" customWidth="1"/>
    <col min="5" max="5" width="12.28515625" style="2" customWidth="1"/>
    <col min="6" max="6" width="6.7109375" style="1" customWidth="1"/>
    <col min="7" max="7" width="9" style="1" customWidth="1"/>
    <col min="8" max="8" width="9.140625" style="1" customWidth="1"/>
    <col min="9" max="9" width="13.85546875" style="1" customWidth="1"/>
    <col min="10" max="10" width="8.7109375" style="1" customWidth="1"/>
    <col min="11" max="11" width="8.7109375" style="2" customWidth="1"/>
    <col min="12" max="12" width="8.28515625" style="1" customWidth="1"/>
    <col min="13" max="13" width="11.5703125" style="1" customWidth="1"/>
    <col min="14" max="16384" width="9.140625" style="1"/>
  </cols>
  <sheetData>
    <row r="1" spans="1:17" ht="41.25" customHeight="1" x14ac:dyDescent="0.25">
      <c r="A1" s="91" t="s">
        <v>62</v>
      </c>
      <c r="B1" s="91"/>
      <c r="C1" s="91"/>
      <c r="D1" s="91"/>
      <c r="E1" s="91"/>
      <c r="F1" s="91"/>
      <c r="G1" s="91"/>
      <c r="H1" s="91"/>
      <c r="I1" s="91"/>
      <c r="J1" s="91"/>
      <c r="K1" s="91"/>
      <c r="L1" s="91"/>
      <c r="M1" s="91"/>
    </row>
    <row r="2" spans="1:17" ht="21.75" customHeight="1" x14ac:dyDescent="0.25">
      <c r="A2" s="91" t="s">
        <v>63</v>
      </c>
      <c r="B2" s="91"/>
      <c r="C2" s="91"/>
      <c r="D2" s="91"/>
      <c r="E2" s="91"/>
      <c r="F2" s="91"/>
      <c r="G2" s="91"/>
      <c r="H2" s="91"/>
      <c r="I2" s="91"/>
      <c r="J2" s="91"/>
      <c r="K2" s="91"/>
      <c r="L2" s="91"/>
      <c r="M2" s="91"/>
    </row>
    <row r="3" spans="1:17" ht="398.25" customHeight="1" x14ac:dyDescent="0.25">
      <c r="A3" s="90" t="s">
        <v>106</v>
      </c>
      <c r="B3" s="90"/>
      <c r="C3" s="90"/>
      <c r="D3" s="90"/>
      <c r="E3" s="90"/>
      <c r="F3" s="90"/>
      <c r="G3" s="90"/>
      <c r="H3" s="90"/>
      <c r="I3" s="90"/>
      <c r="J3" s="90"/>
      <c r="K3" s="90"/>
      <c r="L3" s="90"/>
      <c r="M3" s="90"/>
    </row>
    <row r="4" spans="1:17" ht="409.5" customHeight="1" x14ac:dyDescent="0.25">
      <c r="A4" s="90"/>
      <c r="B4" s="90"/>
      <c r="C4" s="90"/>
      <c r="D4" s="90"/>
      <c r="E4" s="90"/>
      <c r="F4" s="90"/>
      <c r="G4" s="90"/>
      <c r="H4" s="90"/>
      <c r="I4" s="90"/>
      <c r="J4" s="90"/>
      <c r="K4" s="90"/>
      <c r="L4" s="90"/>
      <c r="M4" s="90"/>
    </row>
    <row r="5" spans="1:17" ht="29.25" customHeight="1" x14ac:dyDescent="0.25">
      <c r="B5" s="4"/>
      <c r="C5" s="4"/>
      <c r="D5" s="1"/>
      <c r="E5" s="1"/>
      <c r="F5" s="3" t="s">
        <v>0</v>
      </c>
      <c r="G5" s="3"/>
      <c r="H5" s="3"/>
      <c r="I5" s="3"/>
      <c r="J5" s="2"/>
      <c r="K5" s="1"/>
    </row>
    <row r="6" spans="1:17" ht="29.25" customHeight="1" thickBot="1" x14ac:dyDescent="0.3">
      <c r="A6" s="7"/>
      <c r="B6" s="7"/>
      <c r="C6" s="7"/>
      <c r="D6" s="7"/>
      <c r="E6" s="7"/>
      <c r="F6" s="7"/>
      <c r="G6" s="7"/>
      <c r="H6" s="7"/>
      <c r="I6" s="7"/>
      <c r="J6" s="7"/>
      <c r="K6" s="7"/>
      <c r="L6" s="7"/>
      <c r="M6" s="31" t="s">
        <v>1</v>
      </c>
    </row>
    <row r="7" spans="1:17" ht="29.25" customHeight="1" thickBot="1" x14ac:dyDescent="0.3">
      <c r="A7" s="95" t="s">
        <v>2</v>
      </c>
      <c r="B7" s="98" t="s">
        <v>50</v>
      </c>
      <c r="C7" s="98" t="s">
        <v>3</v>
      </c>
      <c r="D7" s="98" t="s">
        <v>4</v>
      </c>
      <c r="E7" s="98" t="s">
        <v>5</v>
      </c>
      <c r="F7" s="98" t="s">
        <v>6</v>
      </c>
      <c r="G7" s="101" t="s">
        <v>64</v>
      </c>
      <c r="H7" s="102"/>
      <c r="I7" s="104" t="s">
        <v>7</v>
      </c>
      <c r="J7" s="105"/>
      <c r="K7" s="105"/>
      <c r="L7" s="106"/>
      <c r="M7" s="92" t="s">
        <v>8</v>
      </c>
    </row>
    <row r="8" spans="1:17" ht="29.25" customHeight="1" x14ac:dyDescent="0.25">
      <c r="A8" s="96"/>
      <c r="B8" s="99"/>
      <c r="C8" s="99"/>
      <c r="D8" s="99"/>
      <c r="E8" s="99"/>
      <c r="F8" s="99"/>
      <c r="G8" s="103" t="s">
        <v>9</v>
      </c>
      <c r="H8" s="103" t="s">
        <v>10</v>
      </c>
      <c r="I8" s="98" t="s">
        <v>11</v>
      </c>
      <c r="J8" s="98" t="s">
        <v>12</v>
      </c>
      <c r="K8" s="6" t="s">
        <v>65</v>
      </c>
      <c r="L8" s="6" t="s">
        <v>65</v>
      </c>
      <c r="M8" s="93"/>
    </row>
    <row r="9" spans="1:17" ht="29.25" customHeight="1" thickBot="1" x14ac:dyDescent="0.3">
      <c r="A9" s="97"/>
      <c r="B9" s="100"/>
      <c r="C9" s="100"/>
      <c r="D9" s="100"/>
      <c r="E9" s="100"/>
      <c r="F9" s="100"/>
      <c r="G9" s="100"/>
      <c r="H9" s="100"/>
      <c r="I9" s="100"/>
      <c r="J9" s="100"/>
      <c r="K9" s="5" t="s">
        <v>13</v>
      </c>
      <c r="L9" s="5" t="s">
        <v>14</v>
      </c>
      <c r="M9" s="94"/>
    </row>
    <row r="10" spans="1:17" ht="29.25" customHeight="1" thickBot="1" x14ac:dyDescent="0.3">
      <c r="A10" s="8">
        <v>1</v>
      </c>
      <c r="B10" s="110" t="s">
        <v>18</v>
      </c>
      <c r="C10" s="111"/>
      <c r="D10" s="111"/>
      <c r="E10" s="111"/>
      <c r="F10" s="111"/>
      <c r="G10" s="111"/>
      <c r="H10" s="111"/>
      <c r="I10" s="111"/>
      <c r="J10" s="111"/>
      <c r="K10" s="111"/>
      <c r="L10" s="111"/>
      <c r="M10" s="112"/>
    </row>
    <row r="11" spans="1:17" ht="50.25" customHeight="1" thickBot="1" x14ac:dyDescent="0.3">
      <c r="A11" s="9" t="s">
        <v>22</v>
      </c>
      <c r="B11" s="10" t="s">
        <v>16</v>
      </c>
      <c r="C11" s="10"/>
      <c r="D11" s="11"/>
      <c r="E11" s="11"/>
      <c r="F11" s="11"/>
      <c r="G11" s="12"/>
      <c r="H11" s="12">
        <v>2799.96</v>
      </c>
      <c r="I11" s="11"/>
      <c r="J11" s="13"/>
      <c r="K11" s="14"/>
      <c r="L11" s="14"/>
      <c r="M11" s="15"/>
    </row>
    <row r="12" spans="1:17" ht="73.5" customHeight="1" thickBot="1" x14ac:dyDescent="0.3">
      <c r="A12" s="16" t="s">
        <v>23</v>
      </c>
      <c r="B12" s="17" t="s">
        <v>51</v>
      </c>
      <c r="C12" s="17"/>
      <c r="D12" s="18"/>
      <c r="E12" s="18"/>
      <c r="F12" s="18"/>
      <c r="G12" s="19"/>
      <c r="H12" s="19">
        <v>2799.96</v>
      </c>
      <c r="I12" s="18"/>
      <c r="J12" s="20"/>
      <c r="K12" s="21"/>
      <c r="L12" s="21"/>
      <c r="M12" s="22"/>
    </row>
    <row r="13" spans="1:17" ht="36.75" customHeight="1" thickBot="1" x14ac:dyDescent="0.3">
      <c r="A13" s="32" t="s">
        <v>24</v>
      </c>
      <c r="B13" s="33" t="s">
        <v>19</v>
      </c>
      <c r="C13" s="33"/>
      <c r="D13" s="34"/>
      <c r="E13" s="34"/>
      <c r="F13" s="34"/>
      <c r="G13" s="35"/>
      <c r="H13" s="35">
        <v>2799.96</v>
      </c>
      <c r="I13" s="34"/>
      <c r="J13" s="36"/>
      <c r="K13" s="37"/>
      <c r="L13" s="37"/>
      <c r="M13" s="38"/>
      <c r="Q13" s="2"/>
    </row>
    <row r="14" spans="1:17" ht="90.75" customHeight="1" x14ac:dyDescent="0.25">
      <c r="A14" s="118" t="s">
        <v>101</v>
      </c>
      <c r="B14" s="119" t="s">
        <v>102</v>
      </c>
      <c r="C14" s="120" t="s">
        <v>103</v>
      </c>
      <c r="D14" s="120" t="s">
        <v>48</v>
      </c>
      <c r="E14" s="120" t="s">
        <v>53</v>
      </c>
      <c r="F14" s="120" t="s">
        <v>44</v>
      </c>
      <c r="G14" s="121">
        <v>500</v>
      </c>
      <c r="H14" s="121">
        <v>300</v>
      </c>
      <c r="I14" s="120" t="s">
        <v>104</v>
      </c>
      <c r="J14" s="122" t="s">
        <v>45</v>
      </c>
      <c r="K14" s="120">
        <v>5</v>
      </c>
      <c r="L14" s="120">
        <v>3</v>
      </c>
      <c r="M14" s="142" t="s">
        <v>105</v>
      </c>
      <c r="Q14" s="2"/>
    </row>
    <row r="15" spans="1:17" ht="81" customHeight="1" x14ac:dyDescent="0.25">
      <c r="A15" s="85" t="s">
        <v>20</v>
      </c>
      <c r="B15" s="88" t="s">
        <v>21</v>
      </c>
      <c r="C15" s="125" t="s">
        <v>52</v>
      </c>
      <c r="D15" s="126" t="s">
        <v>48</v>
      </c>
      <c r="E15" s="126" t="s">
        <v>53</v>
      </c>
      <c r="F15" s="125" t="s">
        <v>44</v>
      </c>
      <c r="G15" s="129">
        <v>2500</v>
      </c>
      <c r="H15" s="129">
        <v>2499.96</v>
      </c>
      <c r="I15" s="116" t="s">
        <v>61</v>
      </c>
      <c r="J15" s="117" t="s">
        <v>45</v>
      </c>
      <c r="K15" s="116">
        <v>25</v>
      </c>
      <c r="L15" s="116">
        <v>35</v>
      </c>
      <c r="M15" s="83"/>
      <c r="Q15" s="2"/>
    </row>
    <row r="16" spans="1:17" ht="70.5" customHeight="1" x14ac:dyDescent="0.25">
      <c r="A16" s="85"/>
      <c r="B16" s="88"/>
      <c r="C16" s="125"/>
      <c r="D16" s="126"/>
      <c r="E16" s="126"/>
      <c r="F16" s="125"/>
      <c r="G16" s="129"/>
      <c r="H16" s="129"/>
      <c r="I16" s="40" t="s">
        <v>66</v>
      </c>
      <c r="J16" s="42" t="s">
        <v>67</v>
      </c>
      <c r="K16" s="41">
        <v>7</v>
      </c>
      <c r="L16" s="41">
        <v>7</v>
      </c>
      <c r="M16" s="46"/>
      <c r="Q16" s="2"/>
    </row>
    <row r="17" spans="1:22" ht="101.25" customHeight="1" thickBot="1" x14ac:dyDescent="0.3">
      <c r="A17" s="86"/>
      <c r="B17" s="89"/>
      <c r="C17" s="127"/>
      <c r="D17" s="128"/>
      <c r="E17" s="128"/>
      <c r="F17" s="127"/>
      <c r="G17" s="130"/>
      <c r="H17" s="130"/>
      <c r="I17" s="48" t="s">
        <v>68</v>
      </c>
      <c r="J17" s="49" t="s">
        <v>67</v>
      </c>
      <c r="K17" s="51">
        <v>5</v>
      </c>
      <c r="L17" s="52">
        <v>5</v>
      </c>
      <c r="M17" s="47"/>
    </row>
    <row r="18" spans="1:22" ht="29.25" customHeight="1" thickBot="1" x14ac:dyDescent="0.3">
      <c r="A18" s="39">
        <v>4</v>
      </c>
      <c r="B18" s="113" t="s">
        <v>54</v>
      </c>
      <c r="C18" s="114"/>
      <c r="D18" s="114"/>
      <c r="E18" s="114"/>
      <c r="F18" s="114"/>
      <c r="G18" s="114"/>
      <c r="H18" s="114"/>
      <c r="I18" s="114"/>
      <c r="J18" s="114"/>
      <c r="K18" s="114"/>
      <c r="L18" s="114"/>
      <c r="M18" s="115"/>
    </row>
    <row r="19" spans="1:22" ht="45.75" customHeight="1" thickBot="1" x14ac:dyDescent="0.3">
      <c r="A19" s="9" t="s">
        <v>25</v>
      </c>
      <c r="B19" s="10" t="s">
        <v>17</v>
      </c>
      <c r="C19" s="10"/>
      <c r="D19" s="11"/>
      <c r="E19" s="11"/>
      <c r="F19" s="11"/>
      <c r="G19" s="12"/>
      <c r="H19" s="12">
        <f>SUM(H20+H27)</f>
        <v>109996.29000000001</v>
      </c>
      <c r="I19" s="11"/>
      <c r="J19" s="13"/>
      <c r="K19" s="14"/>
      <c r="L19" s="14"/>
      <c r="M19" s="15"/>
    </row>
    <row r="20" spans="1:22" ht="29.25" customHeight="1" thickBot="1" x14ac:dyDescent="0.3">
      <c r="A20" s="16" t="s">
        <v>27</v>
      </c>
      <c r="B20" s="17" t="s">
        <v>26</v>
      </c>
      <c r="C20" s="17"/>
      <c r="D20" s="18"/>
      <c r="E20" s="18"/>
      <c r="F20" s="18"/>
      <c r="G20" s="19"/>
      <c r="H20" s="19">
        <f>SUM(H21)</f>
        <v>50497.24</v>
      </c>
      <c r="I20" s="18"/>
      <c r="J20" s="20"/>
      <c r="K20" s="21"/>
      <c r="L20" s="21"/>
      <c r="M20" s="22"/>
    </row>
    <row r="21" spans="1:22" ht="29.25" customHeight="1" thickBot="1" x14ac:dyDescent="0.3">
      <c r="A21" s="32" t="s">
        <v>29</v>
      </c>
      <c r="B21" s="33" t="s">
        <v>28</v>
      </c>
      <c r="C21" s="33"/>
      <c r="D21" s="34"/>
      <c r="E21" s="34"/>
      <c r="F21" s="34"/>
      <c r="G21" s="35"/>
      <c r="H21" s="35">
        <f>SUM(H22+H26)</f>
        <v>50497.24</v>
      </c>
      <c r="I21" s="34"/>
      <c r="J21" s="34"/>
      <c r="K21" s="34"/>
      <c r="L21" s="34"/>
      <c r="M21" s="53"/>
    </row>
    <row r="22" spans="1:22" ht="29.25" customHeight="1" x14ac:dyDescent="0.25">
      <c r="A22" s="84" t="s">
        <v>31</v>
      </c>
      <c r="B22" s="87" t="s">
        <v>30</v>
      </c>
      <c r="C22" s="123" t="s">
        <v>49</v>
      </c>
      <c r="D22" s="124" t="s">
        <v>48</v>
      </c>
      <c r="E22" s="124" t="s">
        <v>53</v>
      </c>
      <c r="F22" s="123" t="s">
        <v>44</v>
      </c>
      <c r="G22" s="131">
        <v>22500</v>
      </c>
      <c r="H22" s="132">
        <v>25499.03</v>
      </c>
      <c r="I22" s="43" t="s">
        <v>89</v>
      </c>
      <c r="J22" s="44" t="s">
        <v>46</v>
      </c>
      <c r="K22" s="43">
        <v>96.1</v>
      </c>
      <c r="L22" s="43">
        <v>96.1</v>
      </c>
      <c r="M22" s="107" t="s">
        <v>96</v>
      </c>
    </row>
    <row r="23" spans="1:22" ht="29.25" customHeight="1" x14ac:dyDescent="0.25">
      <c r="A23" s="85"/>
      <c r="B23" s="88"/>
      <c r="C23" s="125"/>
      <c r="D23" s="126"/>
      <c r="E23" s="126"/>
      <c r="F23" s="125"/>
      <c r="G23" s="129"/>
      <c r="H23" s="133"/>
      <c r="I23" s="40" t="s">
        <v>95</v>
      </c>
      <c r="J23" s="50" t="s">
        <v>91</v>
      </c>
      <c r="K23" s="64">
        <v>1000</v>
      </c>
      <c r="L23" s="41">
        <v>1200</v>
      </c>
      <c r="M23" s="108"/>
    </row>
    <row r="24" spans="1:22" ht="108.75" customHeight="1" x14ac:dyDescent="0.25">
      <c r="A24" s="85"/>
      <c r="B24" s="88"/>
      <c r="C24" s="125"/>
      <c r="D24" s="126"/>
      <c r="E24" s="126"/>
      <c r="F24" s="125"/>
      <c r="G24" s="129"/>
      <c r="H24" s="133"/>
      <c r="I24" s="40" t="s">
        <v>94</v>
      </c>
      <c r="J24" s="50" t="s">
        <v>46</v>
      </c>
      <c r="K24" s="64">
        <v>0.7</v>
      </c>
      <c r="L24" s="41">
        <v>2.2999999999999998</v>
      </c>
      <c r="M24" s="108"/>
    </row>
    <row r="25" spans="1:22" ht="40.5" customHeight="1" thickBot="1" x14ac:dyDescent="0.3">
      <c r="A25" s="86"/>
      <c r="B25" s="89"/>
      <c r="C25" s="127"/>
      <c r="D25" s="128"/>
      <c r="E25" s="128"/>
      <c r="F25" s="127"/>
      <c r="G25" s="130"/>
      <c r="H25" s="134"/>
      <c r="I25" s="48" t="s">
        <v>92</v>
      </c>
      <c r="J25" s="49" t="s">
        <v>93</v>
      </c>
      <c r="K25" s="51">
        <v>8</v>
      </c>
      <c r="L25" s="62">
        <v>8</v>
      </c>
      <c r="M25" s="141"/>
    </row>
    <row r="26" spans="1:22" ht="240.75" customHeight="1" thickBot="1" x14ac:dyDescent="0.3">
      <c r="A26" s="74" t="s">
        <v>58</v>
      </c>
      <c r="B26" s="75" t="s">
        <v>59</v>
      </c>
      <c r="C26" s="76" t="s">
        <v>49</v>
      </c>
      <c r="D26" s="57" t="s">
        <v>48</v>
      </c>
      <c r="E26" s="57" t="s">
        <v>53</v>
      </c>
      <c r="F26" s="77" t="s">
        <v>44</v>
      </c>
      <c r="G26" s="78">
        <v>25000</v>
      </c>
      <c r="H26" s="79">
        <v>24998.21</v>
      </c>
      <c r="I26" s="73" t="s">
        <v>90</v>
      </c>
      <c r="J26" s="80" t="s">
        <v>46</v>
      </c>
      <c r="K26" s="58">
        <v>3.5</v>
      </c>
      <c r="L26" s="58">
        <v>3.8</v>
      </c>
      <c r="M26" s="81"/>
    </row>
    <row r="27" spans="1:22" ht="33.75" customHeight="1" thickBot="1" x14ac:dyDescent="0.3">
      <c r="A27" s="16" t="s">
        <v>33</v>
      </c>
      <c r="B27" s="17" t="s">
        <v>32</v>
      </c>
      <c r="C27" s="17"/>
      <c r="D27" s="18"/>
      <c r="E27" s="18"/>
      <c r="F27" s="18"/>
      <c r="G27" s="19"/>
      <c r="H27" s="19">
        <f>SUM(H28+H34)</f>
        <v>59499.05</v>
      </c>
      <c r="I27" s="18"/>
      <c r="J27" s="18"/>
      <c r="K27" s="18"/>
      <c r="L27" s="18"/>
      <c r="M27" s="23"/>
    </row>
    <row r="28" spans="1:22" ht="47.25" customHeight="1" thickBot="1" x14ac:dyDescent="0.3">
      <c r="A28" s="32" t="s">
        <v>35</v>
      </c>
      <c r="B28" s="33" t="s">
        <v>34</v>
      </c>
      <c r="C28" s="33"/>
      <c r="D28" s="34"/>
      <c r="E28" s="34"/>
      <c r="F28" s="34"/>
      <c r="G28" s="35"/>
      <c r="H28" s="66">
        <v>20999.81</v>
      </c>
      <c r="I28" s="34"/>
      <c r="J28" s="36"/>
      <c r="K28" s="34"/>
      <c r="L28" s="34"/>
      <c r="M28" s="53"/>
    </row>
    <row r="29" spans="1:22" ht="29.25" customHeight="1" x14ac:dyDescent="0.25">
      <c r="A29" s="84" t="s">
        <v>37</v>
      </c>
      <c r="B29" s="123" t="s">
        <v>36</v>
      </c>
      <c r="C29" s="123" t="s">
        <v>55</v>
      </c>
      <c r="D29" s="124" t="s">
        <v>48</v>
      </c>
      <c r="E29" s="124" t="s">
        <v>53</v>
      </c>
      <c r="F29" s="87" t="s">
        <v>44</v>
      </c>
      <c r="G29" s="131">
        <v>21000</v>
      </c>
      <c r="H29" s="135">
        <v>20999.81</v>
      </c>
      <c r="I29" s="43" t="s">
        <v>84</v>
      </c>
      <c r="J29" s="44" t="s">
        <v>80</v>
      </c>
      <c r="K29" s="43" t="s">
        <v>85</v>
      </c>
      <c r="L29" s="43" t="s">
        <v>85</v>
      </c>
      <c r="M29" s="45"/>
      <c r="P29" s="1" t="s">
        <v>56</v>
      </c>
      <c r="V29" s="2"/>
    </row>
    <row r="30" spans="1:22" ht="29.25" customHeight="1" x14ac:dyDescent="0.25">
      <c r="A30" s="85"/>
      <c r="B30" s="125"/>
      <c r="C30" s="125"/>
      <c r="D30" s="126"/>
      <c r="E30" s="126"/>
      <c r="F30" s="88"/>
      <c r="G30" s="129"/>
      <c r="H30" s="136"/>
      <c r="I30" s="41" t="s">
        <v>81</v>
      </c>
      <c r="J30" s="42" t="s">
        <v>82</v>
      </c>
      <c r="K30" s="41">
        <v>2.4</v>
      </c>
      <c r="L30" s="41">
        <v>2.4</v>
      </c>
      <c r="M30" s="46"/>
      <c r="V30" s="2"/>
    </row>
    <row r="31" spans="1:22" ht="29.25" customHeight="1" x14ac:dyDescent="0.25">
      <c r="A31" s="85"/>
      <c r="B31" s="125"/>
      <c r="C31" s="125"/>
      <c r="D31" s="126"/>
      <c r="E31" s="126"/>
      <c r="F31" s="88"/>
      <c r="G31" s="129"/>
      <c r="H31" s="136"/>
      <c r="I31" s="41" t="s">
        <v>83</v>
      </c>
      <c r="J31" s="42" t="s">
        <v>82</v>
      </c>
      <c r="K31" s="41">
        <v>16.25</v>
      </c>
      <c r="L31" s="41">
        <v>16.25</v>
      </c>
      <c r="M31" s="46"/>
      <c r="V31" s="2"/>
    </row>
    <row r="32" spans="1:22" ht="51.75" customHeight="1" x14ac:dyDescent="0.25">
      <c r="A32" s="85"/>
      <c r="B32" s="125"/>
      <c r="C32" s="125"/>
      <c r="D32" s="126"/>
      <c r="E32" s="126"/>
      <c r="F32" s="88"/>
      <c r="G32" s="129"/>
      <c r="H32" s="136"/>
      <c r="I32" s="40" t="s">
        <v>86</v>
      </c>
      <c r="J32" s="50" t="s">
        <v>67</v>
      </c>
      <c r="K32" s="64">
        <v>5</v>
      </c>
      <c r="L32" s="41">
        <v>5</v>
      </c>
      <c r="M32" s="46"/>
      <c r="V32" s="2"/>
    </row>
    <row r="33" spans="1:22" ht="141" customHeight="1" thickBot="1" x14ac:dyDescent="0.3">
      <c r="A33" s="86"/>
      <c r="B33" s="127"/>
      <c r="C33" s="127"/>
      <c r="D33" s="128"/>
      <c r="E33" s="128"/>
      <c r="F33" s="89"/>
      <c r="G33" s="130"/>
      <c r="H33" s="137"/>
      <c r="I33" s="48" t="s">
        <v>98</v>
      </c>
      <c r="J33" s="65" t="s">
        <v>87</v>
      </c>
      <c r="K33" s="48" t="s">
        <v>88</v>
      </c>
      <c r="L33" s="62" t="s">
        <v>88</v>
      </c>
      <c r="M33" s="63"/>
      <c r="V33" s="2"/>
    </row>
    <row r="34" spans="1:22" ht="43.5" customHeight="1" thickBot="1" x14ac:dyDescent="0.3">
      <c r="A34" s="67" t="s">
        <v>38</v>
      </c>
      <c r="B34" s="68" t="s">
        <v>39</v>
      </c>
      <c r="C34" s="68"/>
      <c r="D34" s="69"/>
      <c r="E34" s="69"/>
      <c r="F34" s="69"/>
      <c r="G34" s="70"/>
      <c r="H34" s="71">
        <f>SUM(H35:H43)</f>
        <v>38499.24</v>
      </c>
      <c r="I34" s="69"/>
      <c r="J34" s="69"/>
      <c r="K34" s="69"/>
      <c r="L34" s="69"/>
      <c r="M34" s="72"/>
    </row>
    <row r="35" spans="1:22" ht="29.25" customHeight="1" x14ac:dyDescent="0.25">
      <c r="A35" s="84" t="s">
        <v>41</v>
      </c>
      <c r="B35" s="123" t="s">
        <v>40</v>
      </c>
      <c r="C35" s="123" t="s">
        <v>57</v>
      </c>
      <c r="D35" s="124" t="s">
        <v>48</v>
      </c>
      <c r="E35" s="124" t="s">
        <v>53</v>
      </c>
      <c r="F35" s="87" t="s">
        <v>44</v>
      </c>
      <c r="G35" s="138">
        <v>33000</v>
      </c>
      <c r="H35" s="138">
        <v>36999.61</v>
      </c>
      <c r="I35" s="43" t="s">
        <v>70</v>
      </c>
      <c r="J35" s="44" t="s">
        <v>71</v>
      </c>
      <c r="K35" s="43" t="s">
        <v>72</v>
      </c>
      <c r="L35" s="43" t="s">
        <v>73</v>
      </c>
      <c r="M35" s="107" t="s">
        <v>97</v>
      </c>
    </row>
    <row r="36" spans="1:22" ht="29.25" customHeight="1" x14ac:dyDescent="0.25">
      <c r="A36" s="85"/>
      <c r="B36" s="125"/>
      <c r="C36" s="125"/>
      <c r="D36" s="126"/>
      <c r="E36" s="126"/>
      <c r="F36" s="88"/>
      <c r="G36" s="139"/>
      <c r="H36" s="139"/>
      <c r="I36" s="41" t="s">
        <v>69</v>
      </c>
      <c r="J36" s="42" t="s">
        <v>67</v>
      </c>
      <c r="K36" s="41">
        <v>218</v>
      </c>
      <c r="L36" s="41">
        <v>249</v>
      </c>
      <c r="M36" s="108"/>
    </row>
    <row r="37" spans="1:22" ht="211.5" customHeight="1" x14ac:dyDescent="0.25">
      <c r="A37" s="85"/>
      <c r="B37" s="125"/>
      <c r="C37" s="125"/>
      <c r="D37" s="126"/>
      <c r="E37" s="126"/>
      <c r="F37" s="88"/>
      <c r="G37" s="139"/>
      <c r="H37" s="139"/>
      <c r="I37" s="40" t="s">
        <v>99</v>
      </c>
      <c r="J37" s="42" t="s">
        <v>67</v>
      </c>
      <c r="K37" s="41">
        <v>4</v>
      </c>
      <c r="L37" s="41">
        <v>6</v>
      </c>
      <c r="M37" s="109"/>
      <c r="Q37" s="82"/>
    </row>
    <row r="38" spans="1:22" ht="29.25" customHeight="1" x14ac:dyDescent="0.25">
      <c r="A38" s="85"/>
      <c r="B38" s="125"/>
      <c r="C38" s="125"/>
      <c r="D38" s="126"/>
      <c r="E38" s="126"/>
      <c r="F38" s="88"/>
      <c r="G38" s="139"/>
      <c r="H38" s="139"/>
      <c r="I38" s="40" t="s">
        <v>77</v>
      </c>
      <c r="J38" s="42" t="s">
        <v>67</v>
      </c>
      <c r="K38" s="41"/>
      <c r="L38" s="41">
        <v>5</v>
      </c>
      <c r="M38" s="46" t="s">
        <v>75</v>
      </c>
    </row>
    <row r="39" spans="1:22" ht="48.75" customHeight="1" x14ac:dyDescent="0.25">
      <c r="A39" s="85"/>
      <c r="B39" s="125"/>
      <c r="C39" s="125"/>
      <c r="D39" s="126"/>
      <c r="E39" s="126"/>
      <c r="F39" s="88"/>
      <c r="G39" s="139"/>
      <c r="H39" s="139"/>
      <c r="I39" s="40" t="s">
        <v>78</v>
      </c>
      <c r="J39" s="42" t="s">
        <v>76</v>
      </c>
      <c r="K39" s="41"/>
      <c r="L39" s="41">
        <v>100</v>
      </c>
      <c r="M39" s="46" t="s">
        <v>75</v>
      </c>
    </row>
    <row r="40" spans="1:22" ht="43.5" customHeight="1" x14ac:dyDescent="0.25">
      <c r="A40" s="85"/>
      <c r="B40" s="125"/>
      <c r="C40" s="125"/>
      <c r="D40" s="126"/>
      <c r="E40" s="126"/>
      <c r="F40" s="88"/>
      <c r="G40" s="139"/>
      <c r="H40" s="139"/>
      <c r="I40" s="40" t="s">
        <v>79</v>
      </c>
      <c r="J40" s="42" t="s">
        <v>67</v>
      </c>
      <c r="K40" s="41"/>
      <c r="L40" s="41">
        <v>1</v>
      </c>
      <c r="M40" s="46" t="s">
        <v>75</v>
      </c>
    </row>
    <row r="41" spans="1:22" ht="63.75" customHeight="1" x14ac:dyDescent="0.25">
      <c r="A41" s="85"/>
      <c r="B41" s="125"/>
      <c r="C41" s="125"/>
      <c r="D41" s="126"/>
      <c r="E41" s="126"/>
      <c r="F41" s="88"/>
      <c r="G41" s="139"/>
      <c r="H41" s="139"/>
      <c r="I41" s="40" t="s">
        <v>74</v>
      </c>
      <c r="J41" s="50" t="s">
        <v>67</v>
      </c>
      <c r="K41" s="64">
        <v>2</v>
      </c>
      <c r="L41" s="41">
        <v>2</v>
      </c>
      <c r="M41" s="46"/>
    </row>
    <row r="42" spans="1:22" ht="75" customHeight="1" thickBot="1" x14ac:dyDescent="0.3">
      <c r="A42" s="86"/>
      <c r="B42" s="127"/>
      <c r="C42" s="127"/>
      <c r="D42" s="128"/>
      <c r="E42" s="128"/>
      <c r="F42" s="89"/>
      <c r="G42" s="140"/>
      <c r="H42" s="140"/>
      <c r="I42" s="48" t="s">
        <v>100</v>
      </c>
      <c r="J42" s="49" t="s">
        <v>67</v>
      </c>
      <c r="K42" s="51">
        <v>1</v>
      </c>
      <c r="L42" s="62">
        <v>1</v>
      </c>
      <c r="M42" s="63"/>
    </row>
    <row r="43" spans="1:22" ht="56.25" customHeight="1" thickBot="1" x14ac:dyDescent="0.3">
      <c r="A43" s="54" t="s">
        <v>43</v>
      </c>
      <c r="B43" s="55" t="s">
        <v>42</v>
      </c>
      <c r="C43" s="56" t="s">
        <v>47</v>
      </c>
      <c r="D43" s="57" t="s">
        <v>48</v>
      </c>
      <c r="E43" s="57" t="s">
        <v>53</v>
      </c>
      <c r="F43" s="58" t="s">
        <v>44</v>
      </c>
      <c r="G43" s="59">
        <v>1500</v>
      </c>
      <c r="H43" s="59">
        <v>1499.63</v>
      </c>
      <c r="I43" s="58" t="s">
        <v>60</v>
      </c>
      <c r="J43" s="80" t="s">
        <v>45</v>
      </c>
      <c r="K43" s="58">
        <v>40</v>
      </c>
      <c r="L43" s="60">
        <v>70</v>
      </c>
      <c r="M43" s="61"/>
    </row>
    <row r="44" spans="1:22" ht="29.25" customHeight="1" x14ac:dyDescent="0.25">
      <c r="A44" s="24"/>
      <c r="B44" s="24"/>
      <c r="C44" s="24"/>
      <c r="D44" s="25"/>
      <c r="E44" s="26" t="s">
        <v>15</v>
      </c>
      <c r="F44" s="26" t="s">
        <v>44</v>
      </c>
      <c r="G44" s="27">
        <f>G14+G15+G22+G26+G29+G35+G43</f>
        <v>106000</v>
      </c>
      <c r="H44" s="27">
        <f>H14+H15+H22+H26+H29+H35+H43</f>
        <v>112796.25</v>
      </c>
      <c r="I44" s="25"/>
      <c r="J44" s="28"/>
      <c r="K44" s="29"/>
      <c r="L44" s="7"/>
      <c r="M44" s="7"/>
    </row>
    <row r="45" spans="1:22" ht="29.25" customHeight="1" x14ac:dyDescent="0.25">
      <c r="A45" s="24"/>
      <c r="B45" s="24"/>
      <c r="C45" s="24"/>
      <c r="D45" s="25"/>
      <c r="E45" s="25"/>
      <c r="F45" s="25"/>
      <c r="G45" s="30"/>
      <c r="H45" s="30"/>
      <c r="I45" s="30"/>
      <c r="J45" s="30"/>
      <c r="K45" s="25"/>
      <c r="L45" s="28"/>
      <c r="M45" s="29"/>
    </row>
    <row r="46" spans="1:22" ht="29.25" customHeight="1" x14ac:dyDescent="0.25">
      <c r="A46" s="24"/>
      <c r="B46" s="24"/>
      <c r="C46" s="24"/>
      <c r="D46" s="25"/>
      <c r="E46" s="25"/>
      <c r="F46" s="25"/>
      <c r="G46" s="30"/>
      <c r="H46" s="30"/>
      <c r="I46" s="30"/>
      <c r="J46" s="30"/>
      <c r="K46" s="25"/>
      <c r="L46" s="28"/>
      <c r="M46" s="29"/>
    </row>
    <row r="47" spans="1:22" ht="29.25" customHeight="1" x14ac:dyDescent="0.25">
      <c r="A47" s="7"/>
      <c r="B47" s="7"/>
      <c r="C47" s="7"/>
      <c r="D47" s="7"/>
      <c r="E47" s="7"/>
      <c r="F47" s="7"/>
      <c r="G47" s="7"/>
      <c r="H47" s="7"/>
      <c r="I47" s="7"/>
      <c r="J47" s="7"/>
      <c r="K47" s="7"/>
      <c r="L47" s="7"/>
      <c r="M47" s="7"/>
    </row>
    <row r="48" spans="1:22" ht="29.25" customHeight="1" x14ac:dyDescent="0.25">
      <c r="A48" s="7"/>
      <c r="B48" s="7"/>
      <c r="C48" s="7"/>
      <c r="D48" s="7"/>
      <c r="E48" s="7"/>
      <c r="F48" s="7"/>
      <c r="G48" s="7"/>
      <c r="H48" s="7"/>
      <c r="I48" s="7"/>
      <c r="J48" s="7"/>
      <c r="K48" s="7"/>
      <c r="L48" s="7"/>
      <c r="M48" s="7"/>
    </row>
    <row r="49" spans="1:13" ht="29.25" customHeight="1" x14ac:dyDescent="0.25">
      <c r="A49" s="7"/>
      <c r="B49" s="7"/>
      <c r="C49" s="7"/>
      <c r="D49" s="7"/>
      <c r="E49" s="7"/>
      <c r="F49" s="7"/>
      <c r="G49" s="7"/>
      <c r="H49" s="7"/>
      <c r="I49" s="7"/>
      <c r="J49" s="7"/>
      <c r="K49" s="7"/>
      <c r="L49" s="7"/>
      <c r="M49" s="7"/>
    </row>
    <row r="50" spans="1:13" ht="29.25" customHeight="1" x14ac:dyDescent="0.25">
      <c r="A50" s="7"/>
      <c r="B50" s="7"/>
      <c r="C50" s="7"/>
      <c r="D50" s="7"/>
      <c r="E50" s="7"/>
      <c r="F50" s="7"/>
      <c r="G50" s="7"/>
      <c r="H50" s="7"/>
      <c r="I50" s="7"/>
      <c r="J50" s="7"/>
      <c r="K50" s="7"/>
      <c r="L50" s="7"/>
      <c r="M50" s="7"/>
    </row>
  </sheetData>
  <mergeCells count="52">
    <mergeCell ref="G22:G25"/>
    <mergeCell ref="H22:H25"/>
    <mergeCell ref="M22:M25"/>
    <mergeCell ref="M35:M37"/>
    <mergeCell ref="B10:M10"/>
    <mergeCell ref="B18:M18"/>
    <mergeCell ref="F35:F42"/>
    <mergeCell ref="G35:G42"/>
    <mergeCell ref="H35:H42"/>
    <mergeCell ref="F15:F17"/>
    <mergeCell ref="G15:G17"/>
    <mergeCell ref="H15:H17"/>
    <mergeCell ref="F29:F33"/>
    <mergeCell ref="G29:G33"/>
    <mergeCell ref="H29:H33"/>
    <mergeCell ref="F22:F25"/>
    <mergeCell ref="A3:M4"/>
    <mergeCell ref="A1:M1"/>
    <mergeCell ref="M7:M9"/>
    <mergeCell ref="A7:A9"/>
    <mergeCell ref="B7:B9"/>
    <mergeCell ref="C7:C9"/>
    <mergeCell ref="D7:D9"/>
    <mergeCell ref="E7:E9"/>
    <mergeCell ref="F7:F9"/>
    <mergeCell ref="G7:H7"/>
    <mergeCell ref="G8:G9"/>
    <mergeCell ref="H8:H9"/>
    <mergeCell ref="I7:L7"/>
    <mergeCell ref="I8:I9"/>
    <mergeCell ref="J8:J9"/>
    <mergeCell ref="A2:M2"/>
    <mergeCell ref="A35:A42"/>
    <mergeCell ref="B35:B42"/>
    <mergeCell ref="C35:C42"/>
    <mergeCell ref="D35:D42"/>
    <mergeCell ref="E35:E42"/>
    <mergeCell ref="A15:A17"/>
    <mergeCell ref="B15:B17"/>
    <mergeCell ref="C15:C17"/>
    <mergeCell ref="D15:D17"/>
    <mergeCell ref="E15:E17"/>
    <mergeCell ref="A29:A33"/>
    <mergeCell ref="B29:B33"/>
    <mergeCell ref="C29:C33"/>
    <mergeCell ref="D29:D33"/>
    <mergeCell ref="E29:E33"/>
    <mergeCell ref="A22:A25"/>
    <mergeCell ref="B22:B25"/>
    <mergeCell ref="C22:C25"/>
    <mergeCell ref="D22:D25"/>
    <mergeCell ref="E22:E25"/>
  </mergeCells>
  <phoneticPr fontId="9" type="noConversion"/>
  <pageMargins left="0.25" right="0.25" top="0.75" bottom="0.75" header="0.3" footer="0.3"/>
  <pageSetup paperSize="9"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Planas</vt:lpstr>
      <vt:lpstr>Lapas1</vt:lpstr>
      <vt:lpstr>Lapas2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Gitana Rašimienė</cp:lastModifiedBy>
  <cp:lastPrinted>2026-01-09T07:05:49Z</cp:lastPrinted>
  <dcterms:created xsi:type="dcterms:W3CDTF">2021-02-08T09:54:12Z</dcterms:created>
  <dcterms:modified xsi:type="dcterms:W3CDTF">2026-01-28T09:12:46Z</dcterms:modified>
</cp:coreProperties>
</file>