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gnis\homeDir$\RitaT\My Documents\ataskaitos\2026\"/>
    </mc:Choice>
  </mc:AlternateContent>
  <xr:revisionPtr revIDLastSave="0" documentId="13_ncr:1_{9B6851D2-2C8D-4E48-9AC3-3EC007DABFD3}" xr6:coauthVersionLast="47" xr6:coauthVersionMax="47" xr10:uidLastSave="{00000000-0000-0000-0000-000000000000}"/>
  <bookViews>
    <workbookView xWindow="-120" yWindow="-120" windowWidth="29040" windowHeight="15840" xr2:uid="{00000000-000D-0000-FFFF-FFFF00000000}"/>
  </bookViews>
  <sheets>
    <sheet name="Plana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 l="1"/>
  <c r="G37" i="1"/>
  <c r="G36" i="1" l="1"/>
  <c r="G42" i="1"/>
  <c r="G41" i="1" s="1"/>
  <c r="G46" i="1"/>
  <c r="G45" i="1" s="1"/>
  <c r="G48" i="1"/>
  <c r="H42" i="1"/>
  <c r="H41" i="1" s="1"/>
  <c r="G35" i="1" l="1"/>
  <c r="G40" i="1"/>
  <c r="H48" i="1"/>
  <c r="H46" i="1"/>
  <c r="H45" i="1" s="1"/>
  <c r="H36" i="1"/>
  <c r="H35" i="1" s="1"/>
  <c r="G51" i="1" l="1"/>
  <c r="H40" i="1"/>
  <c r="H51" i="1" s="1"/>
</calcChain>
</file>

<file path=xl/sharedStrings.xml><?xml version="1.0" encoding="utf-8"?>
<sst xmlns="http://schemas.openxmlformats.org/spreadsheetml/2006/main" count="111" uniqueCount="85">
  <si>
    <t>lentelė</t>
  </si>
  <si>
    <t>Kodas</t>
  </si>
  <si>
    <t>SVP strateginio tikslo, programos, tikslo, uždavinio ir priemonės pavadinimas</t>
  </si>
  <si>
    <t>Asign. valdytojas</t>
  </si>
  <si>
    <t>Atsakingas (-i) asmuo (-ys)</t>
  </si>
  <si>
    <t xml:space="preserve">Proceso/indėlio vertinimo kriterijai </t>
  </si>
  <si>
    <t>Rodiklis</t>
  </si>
  <si>
    <t>Mato vnt.</t>
  </si>
  <si>
    <t>Planas</t>
  </si>
  <si>
    <t>Iš viso:</t>
  </si>
  <si>
    <t xml:space="preserve">Faktas </t>
  </si>
  <si>
    <t>Pastaba, jei rodiklis nepasiektas ar viršytas</t>
  </si>
  <si>
    <t>Skirtos lėšos</t>
  </si>
  <si>
    <t>Faktiškai panaudotos lėšos</t>
  </si>
  <si>
    <t>Seniūnijos planuotos veiklos</t>
  </si>
  <si>
    <t>Lėšų šaltinis</t>
  </si>
  <si>
    <t>II. ĮGYVENDINTOS PRIEMONĖS, VEIKLOS, PANAUDOTI ASIGNAVIMAI IR PASIEKTI REZULTATAI</t>
  </si>
  <si>
    <t>01.</t>
  </si>
  <si>
    <t>01.01.01.14</t>
  </si>
  <si>
    <t>Reprezentacinės išlaidos</t>
  </si>
  <si>
    <t>SB</t>
  </si>
  <si>
    <t>10.</t>
  </si>
  <si>
    <t>10.01.02.01</t>
  </si>
  <si>
    <t>km</t>
  </si>
  <si>
    <t>10.02.01.07</t>
  </si>
  <si>
    <t>10.02.02.03</t>
  </si>
  <si>
    <t>10.02.02.04</t>
  </si>
  <si>
    <t>Gerinti Šiluvos seniūnijos gyventojų gyvenimo kokybę, vykdant pavestas funkcijas</t>
  </si>
  <si>
    <t>VALDYMO TOBULINIMO PROGRAMA</t>
  </si>
  <si>
    <t>01.01.</t>
  </si>
  <si>
    <t>Stiprinti administracinius gebėjimus ir valdymo kokybę 01</t>
  </si>
  <si>
    <t>01.01.01.</t>
  </si>
  <si>
    <t>Sudaryti sąlygas Savivaldybės funkcijų įgyvendinimui 01</t>
  </si>
  <si>
    <t>188628283 Šiluvos seniūnija</t>
  </si>
  <si>
    <t>KOMUNALINIO ŪKIO PRIEŽIŪROS BEI REMONTO DARBŲ PROGRAMA</t>
  </si>
  <si>
    <t>10.01.</t>
  </si>
  <si>
    <t>10.01.01.</t>
  </si>
  <si>
    <t>Gatvių ir kelių priežiūra ir smulkus remontas 01</t>
  </si>
  <si>
    <t>Gatvių ir kelių priežiūra ir smulkus remontas</t>
  </si>
  <si>
    <t xml:space="preserve">Prižiūrimų kelių ilgis </t>
  </si>
  <si>
    <t>10.02.</t>
  </si>
  <si>
    <t>Užtikrinti teritorijų sanitarinę higieninę būklę 02</t>
  </si>
  <si>
    <t>10.02.01.</t>
  </si>
  <si>
    <t>Tinkamai prižiūrėti bendro naudojimo teritorijas ir tvarkyti atliekas 01</t>
  </si>
  <si>
    <t>Aplinkos apsaugos priemonių įgyvendinimas (seniūnijų teritorijų, kelių, gatvių, šaligatvių sanitarinis valymas, žalių plotų ir medžių, kapinių priežiūra)</t>
  </si>
  <si>
    <t>10.02.02.</t>
  </si>
  <si>
    <t>Tinkamai prižiūrėti komunalinės paskirties objektus 02</t>
  </si>
  <si>
    <t>Komunalinio ūkio objektų (gatvių apšvietimo tinklų, pirčių ir kitų smulkių objektų) priežiūra ir paprastasis  remontas</t>
  </si>
  <si>
    <t>Visuomenei naudingų darbų organizavimo išlaidos</t>
  </si>
  <si>
    <t>Užtikrinti eismo saugumą 01</t>
  </si>
  <si>
    <t>10.01.02.02</t>
  </si>
  <si>
    <t>Žvyro dangos kelių remontas</t>
  </si>
  <si>
    <t>Donatas Dabžanskis</t>
  </si>
  <si>
    <t>Seniūnas                                                                                                                          Donatas Dabžanskis</t>
  </si>
  <si>
    <t>Visuomenei naudingus darbus atliekančių asmenų skaičius</t>
  </si>
  <si>
    <t>Seniūnijos gatvių elektros tinklų bei gatvių apšvietimo, kapinių, viešųjų tualetų, smulkaus lauko inventoriaus(suolų, skelbimų lentų, šiukšliadėžių) remontas</t>
  </si>
  <si>
    <t>Visuomenei naudingą veiklą atliekančių asmenų aprūpinimas darbui reikalingomis priemonėmis, kuro išlaidų, susijusių su visuomenei naudingos veiklos organizavimu, dengimas</t>
  </si>
  <si>
    <t>Gyvenviečių viešųjų erdvių, istorijos ir kultūros paveldo, kapinių, vandens telkinių pakrančių , šaligatvių ir vietinės reikšmės kelių pakraščių  priežiūros darbai</t>
  </si>
  <si>
    <t xml:space="preserve">Šiluvos seniūnijos vietinės reikšmės kelių ir gatvių su žvyro danga  priežiūra ir remontas </t>
  </si>
  <si>
    <t>Gyventojų poilsio ir mėgėjų sportinės veiklos organizavimas,  jubiliatų pasveikinimas, svečių sutikimui reikalingų prekių įsigijimas</t>
  </si>
  <si>
    <t>Pasveikintų  jubiliatų, konkursų, varžybų dalyvių, darbo susitikimų organizavimas</t>
  </si>
  <si>
    <t>asm.</t>
  </si>
  <si>
    <t xml:space="preserve">RASEINIŲ RAJONO SAVIVALDYBĖS ADMINISTRACIJOS ŠILUVOS SENIŪNIJOS 2025 METŲ VEIKLOS PLANO ATASKAITOS FORMA
</t>
  </si>
  <si>
    <t>2025-ųjų m. išlaidos</t>
  </si>
  <si>
    <t>2025-ųjų m.</t>
  </si>
  <si>
    <t>01.01.01.10</t>
  </si>
  <si>
    <t>Seniūnaičių veiklos finansavimas</t>
  </si>
  <si>
    <t>Seniūnaičių išlaidų, susijusių su jų, kaip seniūnaičių, veiklos finansavimas</t>
  </si>
  <si>
    <t>Finansuotos patirtos seniūnaičių išlaidos</t>
  </si>
  <si>
    <t>2025 m. spalio 30 d. TS-292 +500,00;       -0,96</t>
  </si>
  <si>
    <t>2025 m. spalio 30 d. TS-292          -300,00; 2025 m. lapkričio 27 d. TS-326 +6000,00; 2025 m. gruodžio 30 d. TS-359 +2257,00;     -0,80</t>
  </si>
  <si>
    <t>2025 m. rugsėjo 25 d. TS-272   + 16 000,00; -19,68</t>
  </si>
  <si>
    <t>2025 m. kovo 27 d. TS-100         -1000,00; 2025 m. spalio 30 d. TS-292         + 300,00;      -5,41</t>
  </si>
  <si>
    <t>I. INFORMACIJA APIE 2025 METŲ SENIŪNIJOS VEIKLĄ</t>
  </si>
  <si>
    <t xml:space="preserve">Aikštelių ir šaligatvių valymo plotas                                    Prižiūrimų kapinių plotas           Prižiūrimų žaliųjų plotų dydis  Vandens telkinio pakrančių sutvarkymas Žaiginio miestelyje, medžių kirtimas, kelmų šalinimas </t>
  </si>
  <si>
    <t xml:space="preserve">     m²                 ha            vnt.</t>
  </si>
  <si>
    <t>12 313                 7,26          21,8                                20</t>
  </si>
  <si>
    <t>Prižiūrimų  kelių ilgis            Kelio Bedančiai- Ginčaičiai remontas</t>
  </si>
  <si>
    <t>87,904      2,348</t>
  </si>
  <si>
    <t>Gatvių el. tinklų ilgis                 Gatvių apšvietimo lempų     Naujų šviestuvų pastatymas  Vandens rezervuaro įrengimas Lyduvėnų kapinėse</t>
  </si>
  <si>
    <t xml:space="preserve">  km      vnt.   vnt.</t>
  </si>
  <si>
    <t xml:space="preserve">19,8         256              9 </t>
  </si>
  <si>
    <t xml:space="preserve">PRITARTA                                                      Seniūnaičių sueigoje, vykusioje                   2026 m. vasario 10 d.  Protokolo Nr.1 </t>
  </si>
  <si>
    <r>
      <t xml:space="preserve">Šiluvos seniūnijos plotas – 212 km2, seniūnijos centras – Šiluvos miestelis – 19 km į šiaurę nuo Raseinių, 8 km į pietus nuo Tytuvėnų. Gyventojų 2025 m. gruodžio 31 d. 1788, kelių ilgis 100,707 km iš kurių 12,803 km su asfalto danga. Veiklą vykdo 4 bendruomenės, kurios per 2025 metus vykdė projektus, organizavo šventes. Gyventojams atstovauja 5 seniūnaitijų seniūnaičiai. Keletą kartų per metus seniūnaičiai rinkosi į  sueigas, tvirtino seniūno ataskaitą, svarstė seniūnijos veiklos planą, teikė pasiūlymus gatvių asfaltavimo ir kelių remonto eiliškumui, svarstė kitus seniūnaitijoms svarbius klausimus. Seniūnijos teritorijoje veikia viena Šiluvos gimnazija, kurioje yra ikimokyklinio ugdymo skyrius. Seniūnijos teritorija jungia 3 miestelius ir 75 kaimus. 2025 m. įgyvendinant užimtumo didinimo programą buvo įdarbinti </t>
    </r>
    <r>
      <rPr>
        <sz val="12"/>
        <rFont val="Times New Roman"/>
        <family val="1"/>
        <charset val="186"/>
      </rPr>
      <t>5</t>
    </r>
    <r>
      <rPr>
        <sz val="12"/>
        <color rgb="FF000000"/>
        <rFont val="Times New Roman"/>
        <family val="1"/>
        <charset val="186"/>
      </rPr>
      <t xml:space="preserve"> žmonės, kurių įdarbinimo laikotarpis tęsėsi nuo </t>
    </r>
    <r>
      <rPr>
        <sz val="12"/>
        <rFont val="Times New Roman"/>
        <family val="1"/>
        <charset val="186"/>
      </rPr>
      <t>2 iki 5</t>
    </r>
    <r>
      <rPr>
        <sz val="12"/>
        <color rgb="FF000000"/>
        <rFont val="Times New Roman"/>
        <family val="1"/>
        <charset val="186"/>
      </rPr>
      <t xml:space="preserve"> mėnesių. Jų pagalba atlikti įvairūs darbai: nuo vasaros iki rudens šienautos, tvarkytos istorinių, kultūros paveldo objektų ir gamtos paminklų teritorijos, Šiluvos seniūnijos viešosios erdvės ir žalieji plotai, ketverios veikiančios kapinės, teritorijos aplink Kryžių kelio stogastulpius ir kryžius, gamtos paminklus, prižiūrėti  lankytini objektai. Prie šių darbų taip pat prisidėjo ir visuomenei naudingą veiklą atliekantys asmenys, kurie kreipėsi į seniūniją dėl socialinių išmokų. Tokių sutarčių per 2025 m. metus buvo sudaryta </t>
    </r>
    <r>
      <rPr>
        <sz val="12"/>
        <rFont val="Times New Roman"/>
        <family val="1"/>
        <charset val="186"/>
      </rPr>
      <t>83</t>
    </r>
    <r>
      <rPr>
        <sz val="12"/>
        <color rgb="FF000000"/>
        <rFont val="Times New Roman"/>
        <family val="1"/>
        <charset val="186"/>
      </rPr>
      <t>. Šiluvos seniūnijoje yra keturios veikiančios kapinės: Šiluvos, Žaiginio, Lyduvėnų ir Žalpių, kurių bendras plotas 7,26 ha.. Visuose kapinėse toliau vykdomas skaitmenizavimas, tikslinami duomenys.
Šiluvos seniūnijai 2025 m. skirta 120 700,00 Eur asignavimų iš kurių: reprezentacinėms išlaidoms 1600,00 Eur, seniūnaičių veiklos finansavimui 500,00 Eur, gatvių ir kelių priežiūrai 20 000,00 Eur, žvyro dangos kelių remontui 24 600, 00 Eur, aplinkos apsaugos priežiūrai 29 000,00 Eur, komunalinių objektų priežiūrai 42 400,00 Eur, visuomenei naudingų darbų organizavimui 2 600,00 Eur. Komunalinių objektų priežiūrai papildomai buvo skirta 8 257,00 Eur, už kuriuos buvo rekonstruota dalis Šiluvos kapinių tvoros, o likusi dalis aptverta nauja segmentine tvora, gatvių ir kelių priežiūrai ir smulkiam remontui 16 000,00 Eur, už juos buvo atnaujinta 210 m Naudvario kaime Gėlių gatvės asalto danga. Iš viso per 2025 metus Šiluvos seniūnijos biudžetą sudarė 143 957,00 Eur iš kurių panaudota 143 928,05 Eur.  Reprezentacinės lėšos panaudotos pasveikinant 11 seniūnijos jubiliatų, kuriems sukako 95 ir 90 metų, rudens šventės metu pasveikintos seniūnijos bendruomenės, seniūnaičiai, Šiluvos gimnazija rugsėjo 1-osios proga ir dvyliktokų šimtadienio bei išleistuvių progomis. Bendruomenių organizuotų tradicinių švenčių metu buvo teikiamos dovanos, suvenyrai, konditerija. Kovo 11-osios proga kartu su vėliavomis buvo teikiamos padėkos, gėlės. Gatvių ir kelių priežiūros lėšos panaudotos seniūnijos kelių su žvyro danga greideriavimui, blogesnės būklės kelių žvyravimui:</t>
    </r>
    <r>
      <rPr>
        <sz val="12"/>
        <rFont val="Times New Roman"/>
        <family val="1"/>
        <charset val="186"/>
      </rPr>
      <t xml:space="preserve"> kelias Žaiginys- Litvinai- Kaišenai apie 1700 m kelio atkarpa, kelias Padubysys – Rainiškiai apie 500 m kelio atkarpa.   </t>
    </r>
    <r>
      <rPr>
        <sz val="12"/>
        <color rgb="FF000000"/>
        <rFont val="Times New Roman"/>
        <family val="1"/>
        <charset val="186"/>
      </rPr>
      <t xml:space="preserve">
Žvyro dangos kelių remonto lėšos panaudotos kelio Bedančiai- Ginčaičiai remontui. Kelias buvo profiliuotas, pašalinti kelio užaukštėjimai, žvyruojamas. Smėlis  buvo vežamas į seniūnijoje esančias maudyklas.</t>
    </r>
    <r>
      <rPr>
        <sz val="12"/>
        <rFont val="Times New Roman"/>
        <family val="1"/>
        <charset val="186"/>
      </rPr>
      <t xml:space="preserve"> Įsigyta skalda panaudota kelyje Bedančiai - Godlaukis. </t>
    </r>
    <r>
      <rPr>
        <sz val="12"/>
        <color rgb="FF000000"/>
        <rFont val="Times New Roman"/>
        <family val="1"/>
        <charset val="186"/>
      </rPr>
      <t xml:space="preserve">
Aplinkos apsaugos priemonės lėšos panaudotos sumokant už vandens sunaudojimą visuose ketveriose seniūnijos kapinėse. Didelė dalis lėšų panaudota už žaliųjų plotų viešose erdvėse ir seniūnijos kapinėse šienavimą. Medžių genėjimo ir krūmų kirtimo darbai, pavojų keliančių želdinių želdinių šalinimui, pakelių mulčiavimas taip pat buvo apmokami iš šiai priemonei skirtų lėšų. Gėlės, kurios buvo susodintos pavasarį ir vasaros viduryje viešose vietose įrengtuose gėlynuose taip pat buvo perkamos iš šios eilutės. Dalis lėšų panaudota nuperkant kalėdines eglutes aikštės papuošimui. </t>
    </r>
    <r>
      <rPr>
        <sz val="12"/>
        <rFont val="Times New Roman"/>
        <family val="1"/>
        <charset val="186"/>
      </rPr>
      <t xml:space="preserve"> Dalis lėšų buvo panaudota pagalbai nuo gaisro nukentėjusiam Žaiginio seniūnaitijos gyventojui. Iš minėtos eilutės buvo apmokami darbai reikalingi bešeimininkių, pavojų gyventojų saugumui keliančių pastatų griovimui, dviejų žaliųjų plotų sutvarkymui Žaiginio miestelyje.</t>
    </r>
    <r>
      <rPr>
        <sz val="12"/>
        <color rgb="FF000000"/>
        <rFont val="Times New Roman"/>
        <family val="1"/>
        <charset val="186"/>
      </rPr>
      <t xml:space="preserve"> Dalis lėšų panaudota Šilinių atlaidų metu. 
Komunalinių objektų priežiūros lėšos panaudotos sumokant už gatvių apšvietimą, įsigytos 6 kalėdinės girliandos ir 12 stulpų dekoracijos Nemaža dalis lėšų panaudota Šilinių atlaidų metu už visas suteiktas paslaugas - šiukšlių vežimą, biotualetų priežiūrą, švaros palaikymą Šiluvos miestelyje, sumokėta už gatvių uždarymą</t>
    </r>
    <r>
      <rPr>
        <sz val="12"/>
        <rFont val="Times New Roman"/>
        <family val="1"/>
        <charset val="186"/>
      </rPr>
      <t>. Įsigyti ir sumontuoti nauji  informaciniai stendai visose Šiluvos seniūnijos kapinėse, pagerintas gatvių apšvietimas Naudvario, Žaiginio, Katauskių miesteliuose, įrengtos vandens talpos Lyduvėnų miestelio kapinėse, įrengta nauja segmetinė tvora bei renovuota mūrinė tvora Šiluvos kapinėse.</t>
    </r>
    <r>
      <rPr>
        <sz val="12"/>
        <color rgb="FFFF0000"/>
        <rFont val="Times New Roman"/>
        <family val="1"/>
        <charset val="186"/>
      </rPr>
      <t xml:space="preserve"> </t>
    </r>
    <r>
      <rPr>
        <sz val="12"/>
        <color rgb="FF000000"/>
        <rFont val="Times New Roman"/>
        <family val="1"/>
        <charset val="186"/>
      </rPr>
      <t xml:space="preserve">Visuomenei naudingų darbų organizavimo lėšos panaudotos įrankių, darbui reikalingų pirštinių, šiukšlių maišų, benzino, statybinių medžiagų pirkimui, technikos remontui.
</t>
    </r>
  </si>
  <si>
    <t xml:space="preserve">19,8         256              15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</si>
</sst>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21"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12"/>
      <color rgb="FF000000"/>
      <name val="Times New Roman"/>
      <family val="1"/>
      <charset val="186"/>
    </font>
    <font>
      <sz val="12"/>
      <color rgb="FF000000"/>
      <name val="Times New Roman"/>
      <family val="1"/>
    </font>
    <font>
      <sz val="8"/>
      <color rgb="FF000000"/>
      <name val="Times New Roman"/>
      <family val="1"/>
    </font>
    <font>
      <b/>
      <sz val="8"/>
      <color rgb="FF000000"/>
      <name val="Arial"/>
      <family val="2"/>
    </font>
    <font>
      <b/>
      <sz val="8"/>
      <color rgb="FF000000"/>
      <name val="Times New Roman"/>
      <family val="1"/>
    </font>
    <font>
      <sz val="8"/>
      <color rgb="FF000000"/>
      <name val="Arial"/>
      <family val="2"/>
    </font>
    <font>
      <sz val="8"/>
      <color rgb="FF000000"/>
      <name val="Arial"/>
      <family val="2"/>
      <charset val="186"/>
    </font>
    <font>
      <sz val="8"/>
      <color rgb="FF000000"/>
      <name val="Times New Roman"/>
      <family val="1"/>
      <charset val="186"/>
    </font>
    <font>
      <sz val="10"/>
      <color rgb="FF000000"/>
      <name val="Arial"/>
      <family val="2"/>
      <charset val="186"/>
    </font>
    <font>
      <sz val="8"/>
      <name val="Arial"/>
      <family val="2"/>
      <charset val="186"/>
    </font>
    <font>
      <sz val="12"/>
      <name val="Times New Roman"/>
      <family val="1"/>
    </font>
    <font>
      <sz val="11"/>
      <color rgb="FF000000"/>
      <name val="Calibri"/>
      <family val="2"/>
    </font>
    <font>
      <sz val="9"/>
      <name val="Times New Roman"/>
      <family val="1"/>
      <charset val="186"/>
    </font>
    <font>
      <b/>
      <sz val="8"/>
      <color rgb="FF000000"/>
      <name val="Times New Roman"/>
      <family val="1"/>
      <charset val="186"/>
    </font>
    <font>
      <sz val="12"/>
      <color rgb="FFFF0000"/>
      <name val="Times New Roman"/>
      <family val="1"/>
      <charset val="186"/>
    </font>
    <font>
      <sz val="12"/>
      <name val="Times New Roman"/>
      <family val="1"/>
      <charset val="186"/>
    </font>
  </fonts>
  <fills count="8">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theme="0"/>
        <bgColor indexed="64"/>
      </patternFill>
    </fill>
    <fill>
      <patternFill patternType="solid">
        <fgColor theme="0"/>
        <bgColor rgb="FFF6F0A6"/>
      </patternFill>
    </fill>
  </fills>
  <borders count="52">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rgb="FF000000"/>
      </left>
      <right style="thin">
        <color rgb="FF000000"/>
      </right>
      <top/>
      <bottom/>
      <diagonal/>
    </border>
    <border>
      <left style="thin">
        <color rgb="FF000000"/>
      </left>
      <right style="medium">
        <color indexed="64"/>
      </right>
      <top/>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top/>
      <bottom style="thin">
        <color rgb="FF000000"/>
      </bottom>
      <diagonal/>
    </border>
    <border>
      <left style="thin">
        <color rgb="FF000000"/>
      </left>
      <right/>
      <top style="medium">
        <color rgb="FF000000"/>
      </top>
      <bottom/>
      <diagonal/>
    </border>
    <border>
      <left/>
      <right/>
      <top style="medium">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medium">
        <color rgb="FF000000"/>
      </top>
      <bottom style="medium">
        <color indexed="64"/>
      </bottom>
      <diagonal/>
    </border>
  </borders>
  <cellStyleXfs count="2">
    <xf numFmtId="0" fontId="0" fillId="0" borderId="0" applyBorder="0"/>
    <xf numFmtId="0" fontId="16" fillId="0" borderId="0" applyBorder="0"/>
  </cellStyleXfs>
  <cellXfs count="170">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Border="1" applyAlignment="1">
      <alignment vertical="center" wrapText="1"/>
    </xf>
    <xf numFmtId="0" fontId="3" fillId="0" borderId="0" xfId="0" applyFont="1"/>
    <xf numFmtId="0" fontId="4" fillId="0" borderId="5" xfId="0" applyFont="1" applyBorder="1" applyAlignment="1">
      <alignment horizontal="center" wrapText="1" readingOrder="1"/>
    </xf>
    <xf numFmtId="0" fontId="7" fillId="2" borderId="14" xfId="0" applyFont="1" applyFill="1" applyBorder="1" applyAlignment="1" applyProtection="1">
      <alignment vertical="top" readingOrder="1"/>
      <protection locked="0"/>
    </xf>
    <xf numFmtId="0" fontId="8" fillId="3" borderId="22" xfId="0" applyFont="1" applyFill="1" applyBorder="1" applyAlignment="1" applyProtection="1">
      <alignment vertical="top" wrapText="1" readingOrder="1"/>
      <protection locked="0"/>
    </xf>
    <xf numFmtId="0" fontId="8" fillId="3" borderId="1" xfId="0" applyFont="1" applyFill="1" applyBorder="1" applyAlignment="1" applyProtection="1">
      <alignment vertical="top" wrapText="1" readingOrder="1"/>
      <protection locked="0"/>
    </xf>
    <xf numFmtId="0" fontId="9" fillId="3" borderId="1" xfId="0" applyFont="1" applyFill="1" applyBorder="1" applyAlignment="1" applyProtection="1">
      <alignment vertical="top" wrapText="1" readingOrder="1"/>
      <protection locked="0"/>
    </xf>
    <xf numFmtId="0" fontId="9" fillId="3" borderId="1" xfId="0" applyFont="1" applyFill="1" applyBorder="1" applyAlignment="1" applyProtection="1">
      <alignment horizontal="left" vertical="top" wrapText="1" readingOrder="1"/>
      <protection locked="0"/>
    </xf>
    <xf numFmtId="0" fontId="9" fillId="3" borderId="1" xfId="0" applyFont="1" applyFill="1" applyBorder="1" applyAlignment="1" applyProtection="1">
      <alignment horizontal="left" vertical="top" readingOrder="1"/>
      <protection locked="0"/>
    </xf>
    <xf numFmtId="164" fontId="9" fillId="3" borderId="1" xfId="0" applyNumberFormat="1" applyFont="1" applyFill="1" applyBorder="1" applyAlignment="1">
      <alignment horizontal="right" vertical="top" readingOrder="1"/>
    </xf>
    <xf numFmtId="0" fontId="9" fillId="3" borderId="1" xfId="0" applyFont="1" applyFill="1" applyBorder="1" applyAlignment="1" applyProtection="1">
      <alignment horizontal="center" vertical="top" readingOrder="1"/>
      <protection locked="0"/>
    </xf>
    <xf numFmtId="0" fontId="9" fillId="3" borderId="1" xfId="0" applyFont="1" applyFill="1" applyBorder="1" applyAlignment="1" applyProtection="1">
      <alignment horizontal="right" vertical="top" readingOrder="1"/>
      <protection locked="0"/>
    </xf>
    <xf numFmtId="0" fontId="9" fillId="3" borderId="15" xfId="0" applyFont="1" applyFill="1" applyBorder="1" applyAlignment="1" applyProtection="1">
      <alignment horizontal="right" vertical="top" readingOrder="1"/>
      <protection locked="0"/>
    </xf>
    <xf numFmtId="0" fontId="10" fillId="4" borderId="23" xfId="0" applyFont="1" applyFill="1" applyBorder="1" applyAlignment="1" applyProtection="1">
      <alignment vertical="top" wrapText="1" readingOrder="1"/>
      <protection locked="0"/>
    </xf>
    <xf numFmtId="0" fontId="10" fillId="4" borderId="17" xfId="0" applyFont="1" applyFill="1" applyBorder="1" applyAlignment="1" applyProtection="1">
      <alignment vertical="top" wrapText="1" readingOrder="1"/>
      <protection locked="0"/>
    </xf>
    <xf numFmtId="0" fontId="7" fillId="4" borderId="17" xfId="0" applyFont="1" applyFill="1" applyBorder="1" applyAlignment="1" applyProtection="1">
      <alignment vertical="top" wrapText="1" readingOrder="1"/>
      <protection locked="0"/>
    </xf>
    <xf numFmtId="0" fontId="7" fillId="4" borderId="17" xfId="0" applyFont="1" applyFill="1" applyBorder="1" applyAlignment="1" applyProtection="1">
      <alignment horizontal="left" vertical="top" wrapText="1" readingOrder="1"/>
      <protection locked="0"/>
    </xf>
    <xf numFmtId="0" fontId="7" fillId="4" borderId="17" xfId="0" applyFont="1" applyFill="1" applyBorder="1" applyAlignment="1" applyProtection="1">
      <alignment horizontal="left" vertical="top" readingOrder="1"/>
      <protection locked="0"/>
    </xf>
    <xf numFmtId="164" fontId="7" fillId="4" borderId="17" xfId="0" applyNumberFormat="1" applyFont="1" applyFill="1" applyBorder="1" applyAlignment="1">
      <alignment horizontal="right" vertical="top" readingOrder="1"/>
    </xf>
    <xf numFmtId="0" fontId="7" fillId="4" borderId="17" xfId="0" applyFont="1" applyFill="1" applyBorder="1" applyAlignment="1" applyProtection="1">
      <alignment horizontal="center" vertical="top" readingOrder="1"/>
      <protection locked="0"/>
    </xf>
    <xf numFmtId="0" fontId="7" fillId="4" borderId="17" xfId="0" applyFont="1" applyFill="1" applyBorder="1" applyAlignment="1" applyProtection="1">
      <alignment horizontal="right" vertical="top" readingOrder="1"/>
      <protection locked="0"/>
    </xf>
    <xf numFmtId="0" fontId="7" fillId="4" borderId="18" xfId="0" applyFont="1" applyFill="1" applyBorder="1" applyAlignment="1" applyProtection="1">
      <alignment horizontal="right" vertical="top" readingOrder="1"/>
      <protection locked="0"/>
    </xf>
    <xf numFmtId="0" fontId="10" fillId="5" borderId="25" xfId="0" applyFont="1" applyFill="1" applyBorder="1" applyAlignment="1" applyProtection="1">
      <alignment vertical="top" wrapText="1" readingOrder="1"/>
      <protection locked="0"/>
    </xf>
    <xf numFmtId="0" fontId="7" fillId="5" borderId="25" xfId="0" applyFont="1" applyFill="1" applyBorder="1" applyAlignment="1" applyProtection="1">
      <alignment vertical="top" wrapText="1" readingOrder="1"/>
      <protection locked="0"/>
    </xf>
    <xf numFmtId="0" fontId="7" fillId="5" borderId="25" xfId="0" applyFont="1" applyFill="1" applyBorder="1" applyAlignment="1" applyProtection="1">
      <alignment horizontal="left" vertical="top" wrapText="1" readingOrder="1"/>
      <protection locked="0"/>
    </xf>
    <xf numFmtId="0" fontId="7" fillId="5" borderId="25" xfId="0" applyFont="1" applyFill="1" applyBorder="1" applyAlignment="1" applyProtection="1">
      <alignment horizontal="left" vertical="top" readingOrder="1"/>
      <protection locked="0"/>
    </xf>
    <xf numFmtId="164" fontId="7" fillId="5" borderId="25" xfId="0" applyNumberFormat="1" applyFont="1" applyFill="1" applyBorder="1" applyAlignment="1">
      <alignment horizontal="right" vertical="top" readingOrder="1"/>
    </xf>
    <xf numFmtId="0" fontId="7" fillId="5" borderId="25" xfId="0" applyFont="1" applyFill="1" applyBorder="1" applyAlignment="1" applyProtection="1">
      <alignment horizontal="center" vertical="top" readingOrder="1"/>
      <protection locked="0"/>
    </xf>
    <xf numFmtId="0" fontId="7" fillId="5" borderId="25" xfId="0" applyFont="1" applyFill="1" applyBorder="1" applyAlignment="1" applyProtection="1">
      <alignment horizontal="right" vertical="top" readingOrder="1"/>
      <protection locked="0"/>
    </xf>
    <xf numFmtId="0" fontId="7" fillId="5" borderId="26" xfId="0" applyFont="1" applyFill="1" applyBorder="1" applyAlignment="1" applyProtection="1">
      <alignment horizontal="right" vertical="top" readingOrder="1"/>
      <protection locked="0"/>
    </xf>
    <xf numFmtId="0" fontId="10" fillId="0" borderId="27" xfId="0" applyFont="1" applyBorder="1" applyAlignment="1" applyProtection="1">
      <alignment vertical="top" readingOrder="1"/>
      <protection locked="0"/>
    </xf>
    <xf numFmtId="0" fontId="10" fillId="0" borderId="5" xfId="0" applyFont="1" applyBorder="1" applyAlignment="1" applyProtection="1">
      <alignment vertical="top" readingOrder="1"/>
      <protection locked="0"/>
    </xf>
    <xf numFmtId="0" fontId="11" fillId="0" borderId="0" xfId="0" applyFont="1" applyAlignment="1">
      <alignment vertical="top" wrapText="1"/>
    </xf>
    <xf numFmtId="0" fontId="11" fillId="0" borderId="5" xfId="0" applyFont="1" applyBorder="1" applyAlignment="1" applyProtection="1">
      <alignment horizontal="left" vertical="top" wrapText="1" readingOrder="1"/>
      <protection locked="0"/>
    </xf>
    <xf numFmtId="0" fontId="11" fillId="0" borderId="28" xfId="0" applyFont="1" applyBorder="1" applyAlignment="1" applyProtection="1">
      <alignment horizontal="left" vertical="top" wrapText="1" readingOrder="1"/>
      <protection locked="0"/>
    </xf>
    <xf numFmtId="0" fontId="11" fillId="0" borderId="28" xfId="0" applyFont="1" applyBorder="1" applyAlignment="1" applyProtection="1">
      <alignment horizontal="left" vertical="top" readingOrder="1"/>
      <protection locked="0"/>
    </xf>
    <xf numFmtId="164" fontId="12" fillId="0" borderId="5" xfId="0" applyNumberFormat="1" applyFont="1" applyBorder="1" applyAlignment="1" applyProtection="1">
      <alignment horizontal="right" vertical="top" readingOrder="1"/>
      <protection locked="0"/>
    </xf>
    <xf numFmtId="0" fontId="11" fillId="0" borderId="28" xfId="0" applyFont="1" applyBorder="1" applyAlignment="1" applyProtection="1">
      <alignment horizontal="center" vertical="top" readingOrder="1"/>
      <protection locked="0"/>
    </xf>
    <xf numFmtId="0" fontId="8" fillId="3" borderId="22" xfId="0" applyFont="1" applyFill="1" applyBorder="1" applyAlignment="1" applyProtection="1">
      <alignment vertical="top" readingOrder="1"/>
      <protection locked="0"/>
    </xf>
    <xf numFmtId="0" fontId="10" fillId="4" borderId="23" xfId="0" applyFont="1" applyFill="1" applyBorder="1" applyAlignment="1" applyProtection="1">
      <alignment vertical="top" readingOrder="1"/>
      <protection locked="0"/>
    </xf>
    <xf numFmtId="0" fontId="10" fillId="5" borderId="24" xfId="0" applyFont="1" applyFill="1" applyBorder="1" applyAlignment="1" applyProtection="1">
      <alignment vertical="top" readingOrder="1"/>
      <protection locked="0"/>
    </xf>
    <xf numFmtId="0" fontId="10" fillId="0" borderId="5" xfId="0" applyFont="1" applyBorder="1" applyAlignment="1" applyProtection="1">
      <alignment vertical="top" wrapText="1" readingOrder="1"/>
      <protection locked="0"/>
    </xf>
    <xf numFmtId="0" fontId="10" fillId="0" borderId="30" xfId="0" applyFont="1" applyBorder="1" applyAlignment="1" applyProtection="1">
      <alignment vertical="top" readingOrder="1"/>
      <protection locked="0"/>
    </xf>
    <xf numFmtId="0" fontId="10" fillId="0" borderId="3" xfId="0" applyFont="1" applyBorder="1" applyAlignment="1" applyProtection="1">
      <alignment vertical="top" wrapText="1" readingOrder="1"/>
      <protection locked="0"/>
    </xf>
    <xf numFmtId="0" fontId="11" fillId="0" borderId="3" xfId="0" applyFont="1" applyBorder="1" applyAlignment="1" applyProtection="1">
      <alignment horizontal="left" vertical="top" wrapText="1" readingOrder="1"/>
      <protection locked="0"/>
    </xf>
    <xf numFmtId="0" fontId="11" fillId="0" borderId="3" xfId="0" applyFont="1" applyBorder="1" applyAlignment="1" applyProtection="1">
      <alignment horizontal="left" vertical="top" readingOrder="1"/>
      <protection locked="0"/>
    </xf>
    <xf numFmtId="164" fontId="7" fillId="0" borderId="3" xfId="0" applyNumberFormat="1" applyFont="1" applyBorder="1" applyAlignment="1" applyProtection="1">
      <alignment horizontal="right" vertical="top" readingOrder="1"/>
      <protection locked="0"/>
    </xf>
    <xf numFmtId="0" fontId="10" fillId="0" borderId="24" xfId="0" applyFont="1" applyBorder="1" applyAlignment="1" applyProtection="1">
      <alignment vertical="top" readingOrder="1"/>
      <protection locked="0"/>
    </xf>
    <xf numFmtId="0" fontId="10" fillId="0" borderId="32" xfId="0" applyFont="1" applyBorder="1" applyAlignment="1" applyProtection="1">
      <alignment vertical="top" wrapText="1" readingOrder="1"/>
      <protection locked="0"/>
    </xf>
    <xf numFmtId="0" fontId="11" fillId="0" borderId="33" xfId="0" applyFont="1" applyBorder="1" applyAlignment="1" applyProtection="1">
      <alignment horizontal="left" vertical="top" wrapText="1" readingOrder="1"/>
      <protection locked="0"/>
    </xf>
    <xf numFmtId="0" fontId="11" fillId="0" borderId="10" xfId="0" applyFont="1" applyBorder="1" applyAlignment="1" applyProtection="1">
      <alignment horizontal="left" vertical="top" wrapText="1" readingOrder="1"/>
      <protection locked="0"/>
    </xf>
    <xf numFmtId="0" fontId="11" fillId="0" borderId="10" xfId="0" applyFont="1" applyBorder="1" applyAlignment="1" applyProtection="1">
      <alignment horizontal="left" vertical="top" readingOrder="1"/>
      <protection locked="0"/>
    </xf>
    <xf numFmtId="164" fontId="7" fillId="0" borderId="10" xfId="0" applyNumberFormat="1" applyFont="1" applyBorder="1" applyAlignment="1" applyProtection="1">
      <alignment horizontal="right" vertical="top" readingOrder="1"/>
      <protection locked="0"/>
    </xf>
    <xf numFmtId="0" fontId="10" fillId="0" borderId="6" xfId="0" applyFont="1" applyBorder="1" applyAlignment="1" applyProtection="1">
      <alignment vertical="top" readingOrder="1"/>
      <protection locked="0"/>
    </xf>
    <xf numFmtId="0" fontId="10" fillId="0" borderId="6" xfId="0" applyFont="1" applyBorder="1" applyAlignment="1" applyProtection="1">
      <alignment vertical="top" wrapText="1" readingOrder="1"/>
      <protection locked="0"/>
    </xf>
    <xf numFmtId="0" fontId="11" fillId="0" borderId="34" xfId="0" applyFont="1" applyBorder="1" applyAlignment="1" applyProtection="1">
      <alignment horizontal="left" vertical="top" wrapText="1" readingOrder="1"/>
      <protection locked="0"/>
    </xf>
    <xf numFmtId="0" fontId="11" fillId="0" borderId="25" xfId="0" applyFont="1" applyBorder="1" applyAlignment="1" applyProtection="1">
      <alignment horizontal="left" vertical="top" wrapText="1" readingOrder="1"/>
      <protection locked="0"/>
    </xf>
    <xf numFmtId="0" fontId="11" fillId="0" borderId="25" xfId="0" applyFont="1" applyBorder="1" applyAlignment="1" applyProtection="1">
      <alignment horizontal="left" vertical="top" readingOrder="1"/>
      <protection locked="0"/>
    </xf>
    <xf numFmtId="164" fontId="7" fillId="0" borderId="25" xfId="0" applyNumberFormat="1" applyFont="1" applyBorder="1" applyAlignment="1" applyProtection="1">
      <alignment horizontal="right" vertical="top" readingOrder="1"/>
      <protection locked="0"/>
    </xf>
    <xf numFmtId="0" fontId="9" fillId="0" borderId="35" xfId="0" applyFont="1" applyBorder="1" applyAlignment="1" applyProtection="1">
      <alignment horizontal="left" vertical="top" wrapText="1" readingOrder="1"/>
      <protection locked="0"/>
    </xf>
    <xf numFmtId="0" fontId="9" fillId="0" borderId="35" xfId="0" applyFont="1" applyBorder="1" applyAlignment="1" applyProtection="1">
      <alignment horizontal="left" vertical="top" readingOrder="1"/>
      <protection locked="0"/>
    </xf>
    <xf numFmtId="164" fontId="9" fillId="0" borderId="35" xfId="0" applyNumberFormat="1" applyFont="1" applyBorder="1" applyAlignment="1" applyProtection="1">
      <alignment horizontal="right" vertical="top" readingOrder="1"/>
      <protection locked="0"/>
    </xf>
    <xf numFmtId="0" fontId="11" fillId="0" borderId="29" xfId="0" applyFont="1" applyBorder="1" applyAlignment="1" applyProtection="1">
      <alignment horizontal="left" vertical="top" wrapText="1" readingOrder="1"/>
      <protection locked="0"/>
    </xf>
    <xf numFmtId="0" fontId="11" fillId="0" borderId="26" xfId="0" applyFont="1" applyBorder="1" applyAlignment="1" applyProtection="1">
      <alignment horizontal="left" vertical="top" wrapText="1" readingOrder="1"/>
      <protection locked="0"/>
    </xf>
    <xf numFmtId="0" fontId="11" fillId="0" borderId="31" xfId="0" applyFont="1" applyBorder="1" applyAlignment="1" applyProtection="1">
      <alignment horizontal="left" vertical="top" wrapText="1" readingOrder="1"/>
      <protection locked="0"/>
    </xf>
    <xf numFmtId="0" fontId="13" fillId="0" borderId="0" xfId="0" applyFont="1" applyAlignment="1">
      <alignment wrapText="1"/>
    </xf>
    <xf numFmtId="164" fontId="7" fillId="0" borderId="36" xfId="0" applyNumberFormat="1" applyFont="1" applyBorder="1" applyAlignment="1" applyProtection="1">
      <alignment horizontal="right" vertical="top" readingOrder="1"/>
      <protection locked="0"/>
    </xf>
    <xf numFmtId="0" fontId="11" fillId="0" borderId="34" xfId="0" applyFont="1" applyBorder="1" applyAlignment="1" applyProtection="1">
      <alignment horizontal="center" vertical="top" wrapText="1" readingOrder="1"/>
      <protection locked="0"/>
    </xf>
    <xf numFmtId="0" fontId="11" fillId="0" borderId="3" xfId="0" applyFont="1" applyBorder="1" applyAlignment="1" applyProtection="1">
      <alignment horizontal="center" vertical="top" readingOrder="1"/>
      <protection locked="0"/>
    </xf>
    <xf numFmtId="0" fontId="11" fillId="0" borderId="3" xfId="0" applyFont="1" applyBorder="1" applyAlignment="1" applyProtection="1">
      <alignment horizontal="right" vertical="top" readingOrder="1"/>
      <protection locked="0"/>
    </xf>
    <xf numFmtId="0" fontId="17" fillId="0" borderId="27" xfId="0" applyFont="1" applyBorder="1" applyAlignment="1" applyProtection="1">
      <alignment vertical="top" wrapText="1" readingOrder="1"/>
      <protection locked="0"/>
    </xf>
    <xf numFmtId="0" fontId="17" fillId="0" borderId="38" xfId="0" applyFont="1" applyBorder="1" applyAlignment="1" applyProtection="1">
      <alignment vertical="top" wrapText="1" readingOrder="1"/>
      <protection locked="0"/>
    </xf>
    <xf numFmtId="0" fontId="11" fillId="0" borderId="13" xfId="0" applyFont="1" applyBorder="1" applyAlignment="1" applyProtection="1">
      <alignment horizontal="left" vertical="top" wrapText="1" readingOrder="1"/>
      <protection locked="0"/>
    </xf>
    <xf numFmtId="0" fontId="10" fillId="6" borderId="39" xfId="0" applyFont="1" applyFill="1" applyBorder="1" applyAlignment="1" applyProtection="1">
      <alignment horizontal="left" vertical="top" wrapText="1" readingOrder="1"/>
      <protection locked="0"/>
    </xf>
    <xf numFmtId="0" fontId="10" fillId="6" borderId="1" xfId="0" applyFont="1" applyFill="1" applyBorder="1" applyAlignment="1" applyProtection="1">
      <alignment vertical="top" wrapText="1" readingOrder="1"/>
      <protection locked="0"/>
    </xf>
    <xf numFmtId="0" fontId="10" fillId="6" borderId="39" xfId="0" applyFont="1" applyFill="1" applyBorder="1" applyAlignment="1" applyProtection="1">
      <alignment vertical="top" wrapText="1" readingOrder="1"/>
      <protection locked="0"/>
    </xf>
    <xf numFmtId="0" fontId="14" fillId="0" borderId="28" xfId="1" applyFont="1" applyBorder="1" applyAlignment="1" applyProtection="1">
      <alignment vertical="top" wrapText="1" readingOrder="1"/>
      <protection locked="0"/>
    </xf>
    <xf numFmtId="0" fontId="10" fillId="6" borderId="5" xfId="0" applyFont="1" applyFill="1" applyBorder="1" applyAlignment="1" applyProtection="1">
      <alignment horizontal="left" vertical="top" wrapText="1" readingOrder="1"/>
      <protection locked="0"/>
    </xf>
    <xf numFmtId="0" fontId="11" fillId="5" borderId="37" xfId="0" applyFont="1" applyFill="1" applyBorder="1" applyAlignment="1" applyProtection="1">
      <alignment vertical="top" wrapText="1" readingOrder="1"/>
      <protection locked="0"/>
    </xf>
    <xf numFmtId="0" fontId="11" fillId="7" borderId="37" xfId="0" applyFont="1" applyFill="1" applyBorder="1" applyAlignment="1" applyProtection="1">
      <alignment vertical="top" wrapText="1" readingOrder="1"/>
      <protection locked="0"/>
    </xf>
    <xf numFmtId="0" fontId="10" fillId="7" borderId="40" xfId="0" applyFont="1" applyFill="1" applyBorder="1" applyAlignment="1" applyProtection="1">
      <alignment vertical="top" wrapText="1" readingOrder="1"/>
      <protection locked="0"/>
    </xf>
    <xf numFmtId="0" fontId="11" fillId="0" borderId="41" xfId="0" applyFont="1" applyBorder="1" applyAlignment="1" applyProtection="1">
      <alignment horizontal="left" vertical="top" wrapText="1" readingOrder="1"/>
      <protection locked="0"/>
    </xf>
    <xf numFmtId="0" fontId="10" fillId="4" borderId="42" xfId="0" applyFont="1" applyFill="1" applyBorder="1" applyAlignment="1" applyProtection="1">
      <alignment vertical="top" wrapText="1" readingOrder="1"/>
      <protection locked="0"/>
    </xf>
    <xf numFmtId="0" fontId="8" fillId="3" borderId="40" xfId="0" applyFont="1" applyFill="1" applyBorder="1" applyAlignment="1" applyProtection="1">
      <alignment vertical="top" wrapText="1" readingOrder="1"/>
      <protection locked="0"/>
    </xf>
    <xf numFmtId="0" fontId="11" fillId="5" borderId="43" xfId="0" applyFont="1" applyFill="1" applyBorder="1" applyAlignment="1" applyProtection="1">
      <alignment vertical="top" wrapText="1" readingOrder="1"/>
      <protection locked="0"/>
    </xf>
    <xf numFmtId="0" fontId="7" fillId="2" borderId="40" xfId="0" applyFont="1" applyFill="1" applyBorder="1" applyAlignment="1" applyProtection="1">
      <alignment vertical="top" wrapText="1" readingOrder="1"/>
      <protection locked="0"/>
    </xf>
    <xf numFmtId="0" fontId="10" fillId="7" borderId="35" xfId="0" applyFont="1" applyFill="1" applyBorder="1" applyAlignment="1" applyProtection="1">
      <alignment vertical="top" wrapText="1" readingOrder="1"/>
      <protection locked="0"/>
    </xf>
    <xf numFmtId="0" fontId="4" fillId="0" borderId="44" xfId="0" applyFont="1" applyBorder="1" applyAlignment="1">
      <alignment horizontal="center" readingOrder="1"/>
    </xf>
    <xf numFmtId="0" fontId="11" fillId="0" borderId="35" xfId="0" applyFont="1" applyBorder="1" applyAlignment="1" applyProtection="1">
      <alignment horizontal="left" vertical="top" wrapText="1" readingOrder="1"/>
      <protection locked="0"/>
    </xf>
    <xf numFmtId="0" fontId="12" fillId="7" borderId="35" xfId="0" applyFont="1" applyFill="1" applyBorder="1" applyAlignment="1" applyProtection="1">
      <alignment horizontal="left" vertical="top" readingOrder="1"/>
      <protection locked="0"/>
    </xf>
    <xf numFmtId="164" fontId="12" fillId="7" borderId="35" xfId="0" applyNumberFormat="1" applyFont="1" applyFill="1" applyBorder="1" applyAlignment="1">
      <alignment horizontal="right" vertical="top" readingOrder="1"/>
    </xf>
    <xf numFmtId="0" fontId="10" fillId="7" borderId="38" xfId="0" applyFont="1" applyFill="1" applyBorder="1" applyAlignment="1" applyProtection="1">
      <alignment horizontal="left" vertical="top" wrapText="1" readingOrder="1"/>
      <protection locked="0"/>
    </xf>
    <xf numFmtId="0" fontId="11" fillId="0" borderId="35" xfId="0" applyFont="1" applyBorder="1" applyAlignment="1" applyProtection="1">
      <alignment horizontal="center" vertical="top" readingOrder="1"/>
      <protection locked="0"/>
    </xf>
    <xf numFmtId="0" fontId="11" fillId="7" borderId="35" xfId="0" applyFont="1" applyFill="1" applyBorder="1" applyAlignment="1" applyProtection="1">
      <alignment horizontal="left" vertical="top" readingOrder="1"/>
      <protection locked="0"/>
    </xf>
    <xf numFmtId="0" fontId="11" fillId="7" borderId="45" xfId="0" applyFont="1" applyFill="1" applyBorder="1" applyAlignment="1" applyProtection="1">
      <alignment horizontal="left" vertical="top" readingOrder="1"/>
      <protection locked="0"/>
    </xf>
    <xf numFmtId="0" fontId="12" fillId="2" borderId="46" xfId="0" applyFont="1" applyFill="1" applyBorder="1" applyAlignment="1" applyProtection="1">
      <alignment vertical="top" wrapText="1" readingOrder="1"/>
      <protection locked="0"/>
    </xf>
    <xf numFmtId="0" fontId="12" fillId="2" borderId="47" xfId="0" applyFont="1" applyFill="1" applyBorder="1" applyAlignment="1" applyProtection="1">
      <alignment horizontal="left" vertical="top" wrapText="1" readingOrder="1"/>
      <protection locked="0"/>
    </xf>
    <xf numFmtId="0" fontId="12" fillId="2" borderId="47" xfId="0" applyFont="1" applyFill="1" applyBorder="1" applyAlignment="1" applyProtection="1">
      <alignment horizontal="left" vertical="top" readingOrder="1"/>
      <protection locked="0"/>
    </xf>
    <xf numFmtId="164" fontId="12" fillId="2" borderId="47" xfId="0" applyNumberFormat="1" applyFont="1" applyFill="1" applyBorder="1" applyAlignment="1">
      <alignment horizontal="right" vertical="top" readingOrder="1"/>
    </xf>
    <xf numFmtId="0" fontId="12" fillId="2" borderId="47" xfId="0" applyFont="1" applyFill="1" applyBorder="1" applyAlignment="1" applyProtection="1">
      <alignment horizontal="center" vertical="top" readingOrder="1"/>
      <protection locked="0"/>
    </xf>
    <xf numFmtId="0" fontId="12" fillId="2" borderId="47" xfId="0" applyFont="1" applyFill="1" applyBorder="1" applyAlignment="1" applyProtection="1">
      <alignment horizontal="right" vertical="top" readingOrder="1"/>
      <protection locked="0"/>
    </xf>
    <xf numFmtId="0" fontId="12" fillId="2" borderId="48" xfId="0" applyFont="1" applyFill="1" applyBorder="1" applyAlignment="1" applyProtection="1">
      <alignment horizontal="right" vertical="top" readingOrder="1"/>
      <protection locked="0"/>
    </xf>
    <xf numFmtId="0" fontId="12" fillId="3" borderId="46" xfId="0" applyFont="1" applyFill="1" applyBorder="1" applyAlignment="1" applyProtection="1">
      <alignment vertical="top" wrapText="1" readingOrder="1"/>
      <protection locked="0"/>
    </xf>
    <xf numFmtId="0" fontId="9" fillId="3" borderId="47" xfId="0" applyFont="1" applyFill="1" applyBorder="1" applyAlignment="1" applyProtection="1">
      <alignment horizontal="left" vertical="top" wrapText="1" readingOrder="1"/>
      <protection locked="0"/>
    </xf>
    <xf numFmtId="0" fontId="9" fillId="3" borderId="47" xfId="0" applyFont="1" applyFill="1" applyBorder="1" applyAlignment="1" applyProtection="1">
      <alignment horizontal="left" vertical="top" readingOrder="1"/>
      <protection locked="0"/>
    </xf>
    <xf numFmtId="164" fontId="9" fillId="3" borderId="47" xfId="0" applyNumberFormat="1" applyFont="1" applyFill="1" applyBorder="1" applyAlignment="1">
      <alignment horizontal="right" vertical="top" readingOrder="1"/>
    </xf>
    <xf numFmtId="0" fontId="9" fillId="3" borderId="47" xfId="0" applyFont="1" applyFill="1" applyBorder="1" applyAlignment="1" applyProtection="1">
      <alignment horizontal="center" vertical="top" readingOrder="1"/>
      <protection locked="0"/>
    </xf>
    <xf numFmtId="0" fontId="9" fillId="3" borderId="47" xfId="0" applyFont="1" applyFill="1" applyBorder="1" applyAlignment="1" applyProtection="1">
      <alignment horizontal="right" vertical="top" readingOrder="1"/>
      <protection locked="0"/>
    </xf>
    <xf numFmtId="0" fontId="9" fillId="3" borderId="48" xfId="0" applyFont="1" applyFill="1" applyBorder="1" applyAlignment="1" applyProtection="1">
      <alignment horizontal="right" vertical="top" readingOrder="1"/>
      <protection locked="0"/>
    </xf>
    <xf numFmtId="0" fontId="18" fillId="4" borderId="46" xfId="0" applyFont="1" applyFill="1" applyBorder="1" applyAlignment="1" applyProtection="1">
      <alignment vertical="top" wrapText="1" readingOrder="1"/>
      <protection locked="0"/>
    </xf>
    <xf numFmtId="0" fontId="7" fillId="4" borderId="47" xfId="0" applyFont="1" applyFill="1" applyBorder="1" applyAlignment="1" applyProtection="1">
      <alignment horizontal="left" vertical="top" wrapText="1" readingOrder="1"/>
      <protection locked="0"/>
    </xf>
    <xf numFmtId="0" fontId="7" fillId="4" borderId="47" xfId="0" applyFont="1" applyFill="1" applyBorder="1" applyAlignment="1" applyProtection="1">
      <alignment horizontal="left" vertical="top" readingOrder="1"/>
      <protection locked="0"/>
    </xf>
    <xf numFmtId="164" fontId="7" fillId="4" borderId="47" xfId="0" applyNumberFormat="1" applyFont="1" applyFill="1" applyBorder="1" applyAlignment="1">
      <alignment horizontal="right" vertical="top" readingOrder="1"/>
    </xf>
    <xf numFmtId="0" fontId="7" fillId="4" borderId="47" xfId="0" applyFont="1" applyFill="1" applyBorder="1" applyAlignment="1" applyProtection="1">
      <alignment horizontal="center" vertical="top" readingOrder="1"/>
      <protection locked="0"/>
    </xf>
    <xf numFmtId="0" fontId="7" fillId="4" borderId="47" xfId="0" applyFont="1" applyFill="1" applyBorder="1" applyAlignment="1" applyProtection="1">
      <alignment horizontal="right" vertical="top" readingOrder="1"/>
      <protection locked="0"/>
    </xf>
    <xf numFmtId="0" fontId="7" fillId="4" borderId="48" xfId="0" applyFont="1" applyFill="1" applyBorder="1" applyAlignment="1" applyProtection="1">
      <alignment horizontal="right" vertical="top" readingOrder="1"/>
      <protection locked="0"/>
    </xf>
    <xf numFmtId="0" fontId="18" fillId="5" borderId="46" xfId="0" applyFont="1" applyFill="1" applyBorder="1" applyAlignment="1" applyProtection="1">
      <alignment vertical="top" wrapText="1" readingOrder="1"/>
      <protection locked="0"/>
    </xf>
    <xf numFmtId="0" fontId="18" fillId="5" borderId="47" xfId="0" applyFont="1" applyFill="1" applyBorder="1" applyAlignment="1" applyProtection="1">
      <alignment horizontal="left" vertical="top" wrapText="1" readingOrder="1"/>
      <protection locked="0"/>
    </xf>
    <xf numFmtId="0" fontId="18" fillId="5" borderId="47" xfId="0" applyFont="1" applyFill="1" applyBorder="1" applyAlignment="1" applyProtection="1">
      <alignment horizontal="left" vertical="top" readingOrder="1"/>
      <protection locked="0"/>
    </xf>
    <xf numFmtId="164" fontId="18" fillId="5" borderId="47" xfId="0" applyNumberFormat="1" applyFont="1" applyFill="1" applyBorder="1" applyAlignment="1">
      <alignment horizontal="right" vertical="top" readingOrder="1"/>
    </xf>
    <xf numFmtId="0" fontId="18" fillId="5" borderId="47" xfId="0" applyFont="1" applyFill="1" applyBorder="1" applyAlignment="1" applyProtection="1">
      <alignment horizontal="center" vertical="top" readingOrder="1"/>
      <protection locked="0"/>
    </xf>
    <xf numFmtId="0" fontId="18" fillId="5" borderId="47" xfId="0" applyFont="1" applyFill="1" applyBorder="1" applyAlignment="1" applyProtection="1">
      <alignment horizontal="right" vertical="top" readingOrder="1"/>
      <protection locked="0"/>
    </xf>
    <xf numFmtId="0" fontId="18" fillId="5" borderId="48" xfId="0" applyFont="1" applyFill="1" applyBorder="1" applyAlignment="1" applyProtection="1">
      <alignment horizontal="right" vertical="top" readingOrder="1"/>
      <protection locked="0"/>
    </xf>
    <xf numFmtId="0" fontId="10" fillId="6" borderId="17" xfId="0" applyFont="1" applyFill="1" applyBorder="1" applyAlignment="1" applyProtection="1">
      <alignment vertical="top" wrapText="1" readingOrder="1"/>
      <protection locked="0"/>
    </xf>
    <xf numFmtId="0" fontId="11" fillId="0" borderId="49" xfId="0" applyFont="1" applyBorder="1" applyAlignment="1" applyProtection="1">
      <alignment horizontal="left" vertical="top" wrapText="1" readingOrder="1"/>
      <protection locked="0"/>
    </xf>
    <xf numFmtId="0" fontId="11" fillId="0" borderId="49" xfId="0" applyFont="1" applyBorder="1" applyAlignment="1" applyProtection="1">
      <alignment horizontal="left" vertical="top" readingOrder="1"/>
      <protection locked="0"/>
    </xf>
    <xf numFmtId="164" fontId="7" fillId="0" borderId="49" xfId="0" applyNumberFormat="1" applyFont="1" applyBorder="1" applyAlignment="1" applyProtection="1">
      <alignment horizontal="right" vertical="top" readingOrder="1"/>
      <protection locked="0"/>
    </xf>
    <xf numFmtId="0" fontId="11" fillId="0" borderId="49" xfId="0" applyFont="1" applyBorder="1" applyAlignment="1" applyProtection="1">
      <alignment horizontal="center" vertical="top" readingOrder="1"/>
      <protection locked="0"/>
    </xf>
    <xf numFmtId="0" fontId="7" fillId="4" borderId="24" xfId="0" applyFont="1" applyFill="1" applyBorder="1" applyAlignment="1" applyProtection="1">
      <alignment vertical="top" wrapText="1" readingOrder="1"/>
      <protection locked="0"/>
    </xf>
    <xf numFmtId="0" fontId="7" fillId="4" borderId="25" xfId="0" applyFont="1" applyFill="1" applyBorder="1" applyAlignment="1" applyProtection="1">
      <alignment horizontal="left" vertical="top" wrapText="1" readingOrder="1"/>
      <protection locked="0"/>
    </xf>
    <xf numFmtId="0" fontId="7" fillId="4" borderId="25" xfId="0" applyFont="1" applyFill="1" applyBorder="1" applyAlignment="1" applyProtection="1">
      <alignment horizontal="left" vertical="top" readingOrder="1"/>
      <protection locked="0"/>
    </xf>
    <xf numFmtId="164" fontId="7" fillId="4" borderId="25" xfId="0" applyNumberFormat="1" applyFont="1" applyFill="1" applyBorder="1" applyAlignment="1">
      <alignment horizontal="right" vertical="top" readingOrder="1"/>
    </xf>
    <xf numFmtId="0" fontId="7" fillId="4" borderId="25" xfId="0" applyFont="1" applyFill="1" applyBorder="1" applyAlignment="1" applyProtection="1">
      <alignment horizontal="center" vertical="top" readingOrder="1"/>
      <protection locked="0"/>
    </xf>
    <xf numFmtId="0" fontId="7" fillId="4" borderId="25" xfId="0" applyFont="1" applyFill="1" applyBorder="1" applyAlignment="1" applyProtection="1">
      <alignment horizontal="right" vertical="top" readingOrder="1"/>
      <protection locked="0"/>
    </xf>
    <xf numFmtId="0" fontId="7" fillId="4" borderId="26" xfId="0" applyFont="1" applyFill="1" applyBorder="1" applyAlignment="1" applyProtection="1">
      <alignment horizontal="right" vertical="top" readingOrder="1"/>
      <protection locked="0"/>
    </xf>
    <xf numFmtId="0" fontId="11" fillId="7" borderId="50" xfId="0" applyFont="1" applyFill="1" applyBorder="1" applyAlignment="1" applyProtection="1">
      <alignment horizontal="left" vertical="top" wrapText="1" readingOrder="1"/>
      <protection locked="0"/>
    </xf>
    <xf numFmtId="0" fontId="10" fillId="6" borderId="1" xfId="0" applyFont="1" applyFill="1" applyBorder="1" applyAlignment="1" applyProtection="1">
      <alignment horizontal="left" vertical="top" wrapText="1" readingOrder="1"/>
      <protection locked="0"/>
    </xf>
    <xf numFmtId="0" fontId="14" fillId="6" borderId="51" xfId="0" applyFont="1" applyFill="1" applyBorder="1" applyAlignment="1" applyProtection="1">
      <alignment horizontal="center" vertical="top" wrapText="1" readingOrder="1"/>
      <protection locked="0"/>
    </xf>
    <xf numFmtId="3" fontId="11" fillId="0" borderId="3" xfId="0" applyNumberFormat="1" applyFont="1" applyBorder="1" applyAlignment="1" applyProtection="1">
      <alignment vertical="top" wrapText="1" readingOrder="1"/>
      <protection locked="0"/>
    </xf>
    <xf numFmtId="0" fontId="14" fillId="0" borderId="17" xfId="0" applyFont="1" applyBorder="1" applyAlignment="1" applyProtection="1">
      <alignment horizontal="left" vertical="top" wrapText="1" readingOrder="1"/>
      <protection locked="0"/>
    </xf>
    <xf numFmtId="0" fontId="14" fillId="0" borderId="17" xfId="0" applyFont="1" applyBorder="1" applyAlignment="1" applyProtection="1">
      <alignment horizontal="center" vertical="top" wrapText="1" readingOrder="1"/>
      <protection locked="0"/>
    </xf>
    <xf numFmtId="0" fontId="5" fillId="0" borderId="0" xfId="0" applyFont="1" applyBorder="1" applyAlignment="1">
      <alignment horizontal="left" vertical="top" wrapText="1"/>
    </xf>
    <xf numFmtId="0" fontId="1" fillId="0" borderId="0" xfId="0" applyFont="1" applyAlignment="1">
      <alignment wrapText="1"/>
    </xf>
    <xf numFmtId="0" fontId="2" fillId="0" borderId="0" xfId="0" applyFont="1" applyAlignment="1">
      <alignment horizontal="center"/>
    </xf>
    <xf numFmtId="0" fontId="2" fillId="0" borderId="0" xfId="0" applyFont="1" applyAlignment="1">
      <alignment horizontal="center" wrapText="1"/>
    </xf>
    <xf numFmtId="0" fontId="4" fillId="0" borderId="9" xfId="0" applyFont="1" applyBorder="1" applyAlignment="1">
      <alignment horizontal="center" wrapText="1" readingOrder="1"/>
    </xf>
    <xf numFmtId="0" fontId="4" fillId="0" borderId="2" xfId="0" applyFont="1" applyBorder="1" applyAlignment="1">
      <alignment horizontal="center" wrapText="1" readingOrder="1"/>
    </xf>
    <xf numFmtId="0" fontId="4" fillId="0" borderId="44" xfId="0" applyFont="1" applyBorder="1" applyAlignment="1">
      <alignment horizontal="center" wrapText="1" readingOrder="1"/>
    </xf>
    <xf numFmtId="0" fontId="15" fillId="0" borderId="0" xfId="0" applyFont="1" applyAlignment="1">
      <alignment horizontal="left" vertical="center" wrapText="1"/>
    </xf>
    <xf numFmtId="0" fontId="6" fillId="0" borderId="0" xfId="0" applyFont="1" applyAlignment="1">
      <alignment horizontal="left" vertical="top" wrapText="1"/>
    </xf>
    <xf numFmtId="0" fontId="13" fillId="0" borderId="0" xfId="0" applyFont="1" applyAlignment="1">
      <alignment horizontal="left" vertical="top" wrapText="1"/>
    </xf>
    <xf numFmtId="0" fontId="4" fillId="0" borderId="11" xfId="0" applyFont="1" applyBorder="1" applyAlignment="1">
      <alignment horizontal="center" wrapText="1" readingOrder="1"/>
    </xf>
    <xf numFmtId="0" fontId="4" fillId="0" borderId="16" xfId="0" applyFont="1" applyBorder="1" applyAlignment="1">
      <alignment horizontal="center" wrapText="1" readingOrder="1"/>
    </xf>
    <xf numFmtId="0" fontId="4" fillId="0" borderId="6" xfId="0" applyFont="1" applyBorder="1" applyAlignment="1">
      <alignment horizontal="center" wrapText="1" readingOrder="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4" fillId="0" borderId="12" xfId="0" applyFont="1" applyBorder="1" applyAlignment="1">
      <alignment horizontal="center" wrapText="1" readingOrder="1"/>
    </xf>
    <xf numFmtId="0" fontId="4" fillId="0" borderId="13" xfId="0" applyFont="1" applyBorder="1" applyAlignment="1">
      <alignment horizontal="center" wrapText="1" readingOrder="1"/>
    </xf>
    <xf numFmtId="0" fontId="4" fillId="0" borderId="5" xfId="0" applyFont="1" applyBorder="1" applyAlignment="1">
      <alignment horizontal="center" wrapText="1" readingOrder="1"/>
    </xf>
    <xf numFmtId="0" fontId="4" fillId="0" borderId="19" xfId="0" applyFont="1" applyBorder="1" applyAlignment="1">
      <alignment horizontal="center" readingOrder="1"/>
    </xf>
    <xf numFmtId="0" fontId="4" fillId="0" borderId="20" xfId="0" applyFont="1" applyBorder="1" applyAlignment="1">
      <alignment horizontal="center" readingOrder="1"/>
    </xf>
    <xf numFmtId="0" fontId="4" fillId="0" borderId="21" xfId="0" applyFont="1" applyBorder="1" applyAlignment="1">
      <alignment horizontal="center" readingOrder="1"/>
    </xf>
    <xf numFmtId="0" fontId="4" fillId="0" borderId="4" xfId="0" applyFont="1" applyBorder="1" applyAlignment="1">
      <alignment horizontal="center" wrapText="1" readingOrder="1"/>
    </xf>
    <xf numFmtId="0" fontId="4" fillId="0" borderId="10" xfId="0" applyFont="1" applyBorder="1" applyAlignment="1">
      <alignment horizontal="center" wrapText="1" readingOrder="1"/>
    </xf>
    <xf numFmtId="0" fontId="4" fillId="0" borderId="3" xfId="0" applyFont="1" applyBorder="1" applyAlignment="1">
      <alignment horizontal="center" wrapText="1" readingOrder="1"/>
    </xf>
  </cellXfs>
  <cellStyles count="2">
    <cellStyle name="Įprastas" xfId="0" builtinId="0"/>
    <cellStyle name="Įprastas 32" xfId="1" xr:uid="{A8F2793F-6DB4-47D0-9D9E-C1A05A985E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topLeftCell="A7" workbookViewId="0">
      <selection activeCell="L49" sqref="L49"/>
    </sheetView>
  </sheetViews>
  <sheetFormatPr defaultColWidth="9.140625" defaultRowHeight="15" x14ac:dyDescent="0.25"/>
  <cols>
    <col min="1" max="1" width="9.85546875" style="1" customWidth="1"/>
    <col min="2" max="2" width="21" style="2" customWidth="1"/>
    <col min="3" max="3" width="11" style="2" customWidth="1"/>
    <col min="4" max="4" width="12.85546875" style="2" customWidth="1"/>
    <col min="5" max="5" width="12.28515625" style="2" customWidth="1"/>
    <col min="6" max="6" width="7.7109375" style="1" customWidth="1"/>
    <col min="7" max="7" width="9" style="1" customWidth="1"/>
    <col min="8" max="8" width="8.5703125" style="1" customWidth="1"/>
    <col min="9" max="9" width="10.42578125" style="1" customWidth="1"/>
    <col min="10" max="10" width="6.140625" style="1" customWidth="1"/>
    <col min="11" max="11" width="9.5703125" style="2" customWidth="1"/>
    <col min="12" max="12" width="9.42578125" style="1" customWidth="1"/>
    <col min="13" max="13" width="9.85546875" style="1" customWidth="1"/>
    <col min="14" max="16384" width="9.140625" style="1"/>
  </cols>
  <sheetData>
    <row r="1" spans="1:13" ht="15" customHeight="1" x14ac:dyDescent="0.25">
      <c r="K1" s="147"/>
      <c r="L1" s="147"/>
      <c r="M1" s="147"/>
    </row>
    <row r="2" spans="1:13" x14ac:dyDescent="0.25">
      <c r="K2" s="147"/>
      <c r="L2" s="147"/>
      <c r="M2" s="147"/>
    </row>
    <row r="3" spans="1:13" ht="76.5" customHeight="1" x14ac:dyDescent="0.25">
      <c r="B3" s="1"/>
      <c r="C3" s="1"/>
      <c r="D3" s="1"/>
      <c r="E3" s="1"/>
      <c r="K3" s="147"/>
      <c r="L3" s="147"/>
      <c r="M3" s="147"/>
    </row>
    <row r="4" spans="1:13" ht="30" customHeight="1" x14ac:dyDescent="0.25">
      <c r="A4" s="148"/>
      <c r="B4" s="148"/>
      <c r="C4" s="148"/>
      <c r="D4" s="148"/>
      <c r="E4" s="148"/>
      <c r="F4" s="148"/>
      <c r="G4" s="148"/>
      <c r="H4" s="148"/>
      <c r="I4" s="148"/>
      <c r="J4" s="148"/>
      <c r="K4" s="148"/>
      <c r="L4" s="148"/>
      <c r="M4" s="148"/>
    </row>
    <row r="5" spans="1:13" ht="49.5" customHeight="1" x14ac:dyDescent="0.25">
      <c r="A5" s="149" t="s">
        <v>62</v>
      </c>
      <c r="B5" s="149"/>
      <c r="C5" s="149"/>
      <c r="D5" s="149"/>
      <c r="E5" s="149"/>
      <c r="F5" s="149"/>
      <c r="G5" s="149"/>
      <c r="H5" s="149"/>
      <c r="I5" s="149"/>
      <c r="J5" s="149"/>
      <c r="K5" s="149"/>
      <c r="L5" s="149"/>
      <c r="M5" s="149"/>
    </row>
    <row r="6" spans="1:13" ht="49.5" customHeight="1" x14ac:dyDescent="0.25">
      <c r="A6" s="3"/>
      <c r="B6" s="4"/>
      <c r="E6" s="4" t="s">
        <v>73</v>
      </c>
      <c r="F6" s="4"/>
      <c r="G6" s="4"/>
      <c r="H6" s="4"/>
      <c r="I6" s="4"/>
      <c r="J6" s="4"/>
    </row>
    <row r="7" spans="1:13" ht="250.5" customHeight="1" x14ac:dyDescent="0.25">
      <c r="A7" s="146" t="s">
        <v>83</v>
      </c>
      <c r="B7" s="146"/>
      <c r="C7" s="146"/>
      <c r="D7" s="146"/>
      <c r="E7" s="146"/>
      <c r="F7" s="146"/>
      <c r="G7" s="146"/>
      <c r="H7" s="146"/>
      <c r="I7" s="146"/>
      <c r="J7" s="146"/>
      <c r="K7" s="146"/>
      <c r="L7" s="146"/>
      <c r="M7" s="146"/>
    </row>
    <row r="8" spans="1:13" ht="15" hidden="1" customHeight="1" x14ac:dyDescent="0.25">
      <c r="A8" s="146"/>
      <c r="B8" s="146"/>
      <c r="C8" s="146"/>
      <c r="D8" s="146"/>
      <c r="E8" s="146"/>
      <c r="F8" s="146"/>
      <c r="G8" s="146"/>
      <c r="H8" s="146"/>
      <c r="I8" s="146"/>
      <c r="J8" s="146"/>
      <c r="K8" s="146"/>
      <c r="L8" s="146"/>
      <c r="M8" s="146"/>
    </row>
    <row r="9" spans="1:13" ht="15" hidden="1" customHeight="1" x14ac:dyDescent="0.25">
      <c r="A9" s="146"/>
      <c r="B9" s="146"/>
      <c r="C9" s="146"/>
      <c r="D9" s="146"/>
      <c r="E9" s="146"/>
      <c r="F9" s="146"/>
      <c r="G9" s="146"/>
      <c r="H9" s="146"/>
      <c r="I9" s="146"/>
      <c r="J9" s="146"/>
      <c r="K9" s="146"/>
      <c r="L9" s="146"/>
      <c r="M9" s="146"/>
    </row>
    <row r="10" spans="1:13" ht="15" hidden="1" customHeight="1" x14ac:dyDescent="0.25">
      <c r="A10" s="146"/>
      <c r="B10" s="146"/>
      <c r="C10" s="146"/>
      <c r="D10" s="146"/>
      <c r="E10" s="146"/>
      <c r="F10" s="146"/>
      <c r="G10" s="146"/>
      <c r="H10" s="146"/>
      <c r="I10" s="146"/>
      <c r="J10" s="146"/>
      <c r="K10" s="146"/>
      <c r="L10" s="146"/>
      <c r="M10" s="146"/>
    </row>
    <row r="11" spans="1:13" ht="15" hidden="1" customHeight="1" x14ac:dyDescent="0.25">
      <c r="A11" s="146"/>
      <c r="B11" s="146"/>
      <c r="C11" s="146"/>
      <c r="D11" s="146"/>
      <c r="E11" s="146"/>
      <c r="F11" s="146"/>
      <c r="G11" s="146"/>
      <c r="H11" s="146"/>
      <c r="I11" s="146"/>
      <c r="J11" s="146"/>
      <c r="K11" s="146"/>
      <c r="L11" s="146"/>
      <c r="M11" s="146"/>
    </row>
    <row r="12" spans="1:13" ht="15" hidden="1" customHeight="1" x14ac:dyDescent="0.25">
      <c r="A12" s="146"/>
      <c r="B12" s="146"/>
      <c r="C12" s="146"/>
      <c r="D12" s="146"/>
      <c r="E12" s="146"/>
      <c r="F12" s="146"/>
      <c r="G12" s="146"/>
      <c r="H12" s="146"/>
      <c r="I12" s="146"/>
      <c r="J12" s="146"/>
      <c r="K12" s="146"/>
      <c r="L12" s="146"/>
      <c r="M12" s="146"/>
    </row>
    <row r="13" spans="1:13" ht="15" hidden="1" customHeight="1" x14ac:dyDescent="0.25">
      <c r="A13" s="146"/>
      <c r="B13" s="146"/>
      <c r="C13" s="146"/>
      <c r="D13" s="146"/>
      <c r="E13" s="146"/>
      <c r="F13" s="146"/>
      <c r="G13" s="146"/>
      <c r="H13" s="146"/>
      <c r="I13" s="146"/>
      <c r="J13" s="146"/>
      <c r="K13" s="146"/>
      <c r="L13" s="146"/>
      <c r="M13" s="146"/>
    </row>
    <row r="14" spans="1:13" ht="15" hidden="1" customHeight="1" x14ac:dyDescent="0.25">
      <c r="A14" s="146"/>
      <c r="B14" s="146"/>
      <c r="C14" s="146"/>
      <c r="D14" s="146"/>
      <c r="E14" s="146"/>
      <c r="F14" s="146"/>
      <c r="G14" s="146"/>
      <c r="H14" s="146"/>
      <c r="I14" s="146"/>
      <c r="J14" s="146"/>
      <c r="K14" s="146"/>
      <c r="L14" s="146"/>
      <c r="M14" s="146"/>
    </row>
    <row r="15" spans="1:13" ht="15" hidden="1" customHeight="1" x14ac:dyDescent="0.25">
      <c r="A15" s="146"/>
      <c r="B15" s="146"/>
      <c r="C15" s="146"/>
      <c r="D15" s="146"/>
      <c r="E15" s="146"/>
      <c r="F15" s="146"/>
      <c r="G15" s="146"/>
      <c r="H15" s="146"/>
      <c r="I15" s="146"/>
      <c r="J15" s="146"/>
      <c r="K15" s="146"/>
      <c r="L15" s="146"/>
      <c r="M15" s="146"/>
    </row>
    <row r="16" spans="1:13" ht="15" hidden="1" customHeight="1" x14ac:dyDescent="0.25">
      <c r="A16" s="146"/>
      <c r="B16" s="146"/>
      <c r="C16" s="146"/>
      <c r="D16" s="146"/>
      <c r="E16" s="146"/>
      <c r="F16" s="146"/>
      <c r="G16" s="146"/>
      <c r="H16" s="146"/>
      <c r="I16" s="146"/>
      <c r="J16" s="146"/>
      <c r="K16" s="146"/>
      <c r="L16" s="146"/>
      <c r="M16" s="146"/>
    </row>
    <row r="17" spans="1:13" ht="15" hidden="1" customHeight="1" x14ac:dyDescent="0.25">
      <c r="A17" s="146"/>
      <c r="B17" s="146"/>
      <c r="C17" s="146"/>
      <c r="D17" s="146"/>
      <c r="E17" s="146"/>
      <c r="F17" s="146"/>
      <c r="G17" s="146"/>
      <c r="H17" s="146"/>
      <c r="I17" s="146"/>
      <c r="J17" s="146"/>
      <c r="K17" s="146"/>
      <c r="L17" s="146"/>
      <c r="M17" s="146"/>
    </row>
    <row r="18" spans="1:13" ht="15" hidden="1" customHeight="1" x14ac:dyDescent="0.25">
      <c r="A18" s="146"/>
      <c r="B18" s="146"/>
      <c r="C18" s="146"/>
      <c r="D18" s="146"/>
      <c r="E18" s="146"/>
      <c r="F18" s="146"/>
      <c r="G18" s="146"/>
      <c r="H18" s="146"/>
      <c r="I18" s="146"/>
      <c r="J18" s="146"/>
      <c r="K18" s="146"/>
      <c r="L18" s="146"/>
      <c r="M18" s="146"/>
    </row>
    <row r="19" spans="1:13" ht="15" hidden="1" customHeight="1" x14ac:dyDescent="0.25">
      <c r="A19" s="146"/>
      <c r="B19" s="146"/>
      <c r="C19" s="146"/>
      <c r="D19" s="146"/>
      <c r="E19" s="146"/>
      <c r="F19" s="146"/>
      <c r="G19" s="146"/>
      <c r="H19" s="146"/>
      <c r="I19" s="146"/>
      <c r="J19" s="146"/>
      <c r="K19" s="146"/>
      <c r="L19" s="146"/>
      <c r="M19" s="146"/>
    </row>
    <row r="20" spans="1:13" ht="15" hidden="1" customHeight="1" x14ac:dyDescent="0.25">
      <c r="A20" s="146"/>
      <c r="B20" s="146"/>
      <c r="C20" s="146"/>
      <c r="D20" s="146"/>
      <c r="E20" s="146"/>
      <c r="F20" s="146"/>
      <c r="G20" s="146"/>
      <c r="H20" s="146"/>
      <c r="I20" s="146"/>
      <c r="J20" s="146"/>
      <c r="K20" s="146"/>
      <c r="L20" s="146"/>
      <c r="M20" s="146"/>
    </row>
    <row r="21" spans="1:13" ht="15" hidden="1" customHeight="1" x14ac:dyDescent="0.25">
      <c r="A21" s="146"/>
      <c r="B21" s="146"/>
      <c r="C21" s="146"/>
      <c r="D21" s="146"/>
      <c r="E21" s="146"/>
      <c r="F21" s="146"/>
      <c r="G21" s="146"/>
      <c r="H21" s="146"/>
      <c r="I21" s="146"/>
      <c r="J21" s="146"/>
      <c r="K21" s="146"/>
      <c r="L21" s="146"/>
      <c r="M21" s="146"/>
    </row>
    <row r="22" spans="1:13" ht="15" hidden="1" customHeight="1" x14ac:dyDescent="0.25">
      <c r="A22" s="146"/>
      <c r="B22" s="146"/>
      <c r="C22" s="146"/>
      <c r="D22" s="146"/>
      <c r="E22" s="146"/>
      <c r="F22" s="146"/>
      <c r="G22" s="146"/>
      <c r="H22" s="146"/>
      <c r="I22" s="146"/>
      <c r="J22" s="146"/>
      <c r="K22" s="146"/>
      <c r="L22" s="146"/>
      <c r="M22" s="146"/>
    </row>
    <row r="23" spans="1:13" ht="15" hidden="1" customHeight="1" x14ac:dyDescent="0.25">
      <c r="A23" s="146"/>
      <c r="B23" s="146"/>
      <c r="C23" s="146"/>
      <c r="D23" s="146"/>
      <c r="E23" s="146"/>
      <c r="F23" s="146"/>
      <c r="G23" s="146"/>
      <c r="H23" s="146"/>
      <c r="I23" s="146"/>
      <c r="J23" s="146"/>
      <c r="K23" s="146"/>
      <c r="L23" s="146"/>
      <c r="M23" s="146"/>
    </row>
    <row r="24" spans="1:13" ht="15" hidden="1" customHeight="1" x14ac:dyDescent="0.25">
      <c r="A24" s="146"/>
      <c r="B24" s="146"/>
      <c r="C24" s="146"/>
      <c r="D24" s="146"/>
      <c r="E24" s="146"/>
      <c r="F24" s="146"/>
      <c r="G24" s="146"/>
      <c r="H24" s="146"/>
      <c r="I24" s="146"/>
      <c r="J24" s="146"/>
      <c r="K24" s="146"/>
      <c r="L24" s="146"/>
      <c r="M24" s="146"/>
    </row>
    <row r="25" spans="1:13" ht="15" hidden="1" customHeight="1" x14ac:dyDescent="0.25">
      <c r="A25" s="146"/>
      <c r="B25" s="146"/>
      <c r="C25" s="146"/>
      <c r="D25" s="146"/>
      <c r="E25" s="146"/>
      <c r="F25" s="146"/>
      <c r="G25" s="146"/>
      <c r="H25" s="146"/>
      <c r="I25" s="146"/>
      <c r="J25" s="146"/>
      <c r="K25" s="146"/>
      <c r="L25" s="146"/>
      <c r="M25" s="146"/>
    </row>
    <row r="26" spans="1:13" ht="203.25" hidden="1" customHeight="1" x14ac:dyDescent="0.25">
      <c r="A26" s="146"/>
      <c r="B26" s="146"/>
      <c r="C26" s="146"/>
      <c r="D26" s="146"/>
      <c r="E26" s="146"/>
      <c r="F26" s="146"/>
      <c r="G26" s="146"/>
      <c r="H26" s="146"/>
      <c r="I26" s="146"/>
      <c r="J26" s="146"/>
      <c r="K26" s="146"/>
      <c r="L26" s="146"/>
      <c r="M26" s="146"/>
    </row>
    <row r="27" spans="1:13" ht="309" customHeight="1" x14ac:dyDescent="0.25">
      <c r="A27" s="146"/>
      <c r="B27" s="146"/>
      <c r="C27" s="146"/>
      <c r="D27" s="146"/>
      <c r="E27" s="146"/>
      <c r="F27" s="146"/>
      <c r="G27" s="146"/>
      <c r="H27" s="146"/>
      <c r="I27" s="146"/>
      <c r="J27" s="146"/>
      <c r="K27" s="146"/>
      <c r="L27" s="146"/>
      <c r="M27" s="146"/>
    </row>
    <row r="29" spans="1:13" x14ac:dyDescent="0.25">
      <c r="B29" s="5"/>
      <c r="C29" s="5"/>
      <c r="D29" s="1"/>
      <c r="E29" s="1"/>
      <c r="F29" s="4" t="s">
        <v>16</v>
      </c>
      <c r="G29" s="4"/>
      <c r="H29" s="4"/>
      <c r="I29" s="4"/>
      <c r="J29" s="2"/>
      <c r="K29" s="1"/>
    </row>
    <row r="30" spans="1:13" ht="15.75" customHeight="1" thickBot="1" x14ac:dyDescent="0.3">
      <c r="M30" s="6" t="s">
        <v>0</v>
      </c>
    </row>
    <row r="31" spans="1:13" ht="24.75" customHeight="1" thickBot="1" x14ac:dyDescent="0.3">
      <c r="A31" s="164" t="s">
        <v>1</v>
      </c>
      <c r="B31" s="150" t="s">
        <v>2</v>
      </c>
      <c r="C31" s="168" t="s">
        <v>14</v>
      </c>
      <c r="D31" s="150" t="s">
        <v>3</v>
      </c>
      <c r="E31" s="150" t="s">
        <v>4</v>
      </c>
      <c r="F31" s="150" t="s">
        <v>15</v>
      </c>
      <c r="G31" s="156" t="s">
        <v>63</v>
      </c>
      <c r="H31" s="157"/>
      <c r="I31" s="158" t="s">
        <v>5</v>
      </c>
      <c r="J31" s="159"/>
      <c r="K31" s="159"/>
      <c r="L31" s="160"/>
      <c r="M31" s="161" t="s">
        <v>11</v>
      </c>
    </row>
    <row r="32" spans="1:13" ht="24.75" x14ac:dyDescent="0.25">
      <c r="A32" s="165"/>
      <c r="B32" s="151"/>
      <c r="C32" s="169"/>
      <c r="D32" s="151"/>
      <c r="E32" s="151"/>
      <c r="F32" s="151"/>
      <c r="G32" s="151" t="s">
        <v>12</v>
      </c>
      <c r="H32" s="151" t="s">
        <v>13</v>
      </c>
      <c r="I32" s="163" t="s">
        <v>6</v>
      </c>
      <c r="J32" s="163" t="s">
        <v>7</v>
      </c>
      <c r="K32" s="7" t="s">
        <v>64</v>
      </c>
      <c r="L32" s="7" t="s">
        <v>64</v>
      </c>
      <c r="M32" s="162"/>
    </row>
    <row r="33" spans="1:13" ht="15.75" thickBot="1" x14ac:dyDescent="0.3">
      <c r="A33" s="166"/>
      <c r="B33" s="167"/>
      <c r="C33" s="169"/>
      <c r="D33" s="152"/>
      <c r="E33" s="152"/>
      <c r="F33" s="152"/>
      <c r="G33" s="152"/>
      <c r="H33" s="152"/>
      <c r="I33" s="152"/>
      <c r="J33" s="152"/>
      <c r="K33" s="92" t="s">
        <v>8</v>
      </c>
      <c r="L33" s="92" t="s">
        <v>10</v>
      </c>
      <c r="M33" s="162"/>
    </row>
    <row r="34" spans="1:13" ht="34.5" thickBot="1" x14ac:dyDescent="0.3">
      <c r="A34" s="8"/>
      <c r="B34" s="90" t="s">
        <v>27</v>
      </c>
      <c r="C34" s="100"/>
      <c r="D34" s="101"/>
      <c r="E34" s="101"/>
      <c r="F34" s="102"/>
      <c r="G34" s="103"/>
      <c r="H34" s="103"/>
      <c r="I34" s="101"/>
      <c r="J34" s="104"/>
      <c r="K34" s="105"/>
      <c r="L34" s="105"/>
      <c r="M34" s="106"/>
    </row>
    <row r="35" spans="1:13" ht="23.25" thickBot="1" x14ac:dyDescent="0.3">
      <c r="A35" s="9" t="s">
        <v>17</v>
      </c>
      <c r="B35" s="88" t="s">
        <v>28</v>
      </c>
      <c r="C35" s="107"/>
      <c r="D35" s="108"/>
      <c r="E35" s="108"/>
      <c r="F35" s="109"/>
      <c r="G35" s="110">
        <f>SUM(G37)</f>
        <v>2100</v>
      </c>
      <c r="H35" s="110">
        <f t="shared" ref="H35:H46" si="0">SUM(H36:H36)</f>
        <v>2098.73</v>
      </c>
      <c r="I35" s="108"/>
      <c r="J35" s="111"/>
      <c r="K35" s="112"/>
      <c r="L35" s="112"/>
      <c r="M35" s="113"/>
    </row>
    <row r="36" spans="1:13" ht="34.5" thickBot="1" x14ac:dyDescent="0.3">
      <c r="A36" s="18" t="s">
        <v>29</v>
      </c>
      <c r="B36" s="87" t="s">
        <v>30</v>
      </c>
      <c r="C36" s="114"/>
      <c r="D36" s="115"/>
      <c r="E36" s="115"/>
      <c r="F36" s="116"/>
      <c r="G36" s="117">
        <f>SUM(G37)</f>
        <v>2100</v>
      </c>
      <c r="H36" s="117">
        <f>SUM(H37:H37)</f>
        <v>2098.73</v>
      </c>
      <c r="I36" s="115"/>
      <c r="J36" s="118"/>
      <c r="K36" s="119"/>
      <c r="L36" s="119"/>
      <c r="M36" s="120"/>
    </row>
    <row r="37" spans="1:13" ht="34.5" thickBot="1" x14ac:dyDescent="0.3">
      <c r="A37" s="83" t="s">
        <v>31</v>
      </c>
      <c r="B37" s="89" t="s">
        <v>32</v>
      </c>
      <c r="C37" s="121"/>
      <c r="D37" s="122"/>
      <c r="E37" s="122"/>
      <c r="F37" s="123"/>
      <c r="G37" s="124">
        <f>SUM(G38:G39)</f>
        <v>2100</v>
      </c>
      <c r="H37" s="124">
        <f>SUM(H38:H39)</f>
        <v>2098.73</v>
      </c>
      <c r="I37" s="122"/>
      <c r="J37" s="125"/>
      <c r="K37" s="126"/>
      <c r="L37" s="126"/>
      <c r="M37" s="127"/>
    </row>
    <row r="38" spans="1:13" ht="78.75" x14ac:dyDescent="0.25">
      <c r="A38" s="84" t="s">
        <v>65</v>
      </c>
      <c r="B38" s="85" t="s">
        <v>66</v>
      </c>
      <c r="C38" s="91" t="s">
        <v>67</v>
      </c>
      <c r="D38" s="86" t="s">
        <v>33</v>
      </c>
      <c r="E38" s="93" t="s">
        <v>52</v>
      </c>
      <c r="F38" s="94" t="s">
        <v>20</v>
      </c>
      <c r="G38" s="95">
        <v>500</v>
      </c>
      <c r="H38" s="95">
        <v>499.04</v>
      </c>
      <c r="I38" s="96" t="s">
        <v>68</v>
      </c>
      <c r="J38" s="97" t="s">
        <v>61</v>
      </c>
      <c r="K38" s="98">
        <v>5</v>
      </c>
      <c r="L38" s="99">
        <v>5</v>
      </c>
      <c r="M38" s="140" t="s">
        <v>69</v>
      </c>
    </row>
    <row r="39" spans="1:13" ht="147" thickBot="1" x14ac:dyDescent="0.3">
      <c r="A39" s="35" t="s">
        <v>18</v>
      </c>
      <c r="B39" s="36" t="s">
        <v>19</v>
      </c>
      <c r="C39" s="81" t="s">
        <v>59</v>
      </c>
      <c r="D39" s="38" t="s">
        <v>33</v>
      </c>
      <c r="E39" s="49" t="s">
        <v>52</v>
      </c>
      <c r="F39" s="40" t="s">
        <v>20</v>
      </c>
      <c r="G39" s="41">
        <v>1600</v>
      </c>
      <c r="H39" s="41">
        <v>1599.69</v>
      </c>
      <c r="I39" s="82" t="s">
        <v>60</v>
      </c>
      <c r="J39" s="42" t="s">
        <v>61</v>
      </c>
      <c r="K39" s="39">
        <v>30</v>
      </c>
      <c r="L39" s="39">
        <v>30</v>
      </c>
      <c r="M39" s="67">
        <v>-0.31</v>
      </c>
    </row>
    <row r="40" spans="1:13" ht="34.5" thickBot="1" x14ac:dyDescent="0.3">
      <c r="A40" s="43" t="s">
        <v>21</v>
      </c>
      <c r="B40" s="10" t="s">
        <v>34</v>
      </c>
      <c r="C40" s="11"/>
      <c r="D40" s="12"/>
      <c r="E40" s="12"/>
      <c r="F40" s="13"/>
      <c r="G40" s="14">
        <f>SUM(G42,G46,G48)</f>
        <v>118600</v>
      </c>
      <c r="H40" s="14">
        <f>SUM(H42,H46,H48)</f>
        <v>141829.32</v>
      </c>
      <c r="I40" s="12"/>
      <c r="J40" s="15"/>
      <c r="K40" s="16"/>
      <c r="L40" s="16"/>
      <c r="M40" s="17"/>
    </row>
    <row r="41" spans="1:13" ht="15.75" thickBot="1" x14ac:dyDescent="0.3">
      <c r="A41" s="44" t="s">
        <v>35</v>
      </c>
      <c r="B41" s="19" t="s">
        <v>49</v>
      </c>
      <c r="C41" s="20"/>
      <c r="D41" s="21"/>
      <c r="E41" s="21"/>
      <c r="F41" s="22"/>
      <c r="G41" s="23">
        <f>SUM(G42)</f>
        <v>44600</v>
      </c>
      <c r="H41" s="23">
        <f>SUM(H42)</f>
        <v>60578.53</v>
      </c>
      <c r="I41" s="21"/>
      <c r="J41" s="24"/>
      <c r="K41" s="25"/>
      <c r="L41" s="25"/>
      <c r="M41" s="26"/>
    </row>
    <row r="42" spans="1:13" ht="23.25" thickBot="1" x14ac:dyDescent="0.3">
      <c r="A42" s="45" t="s">
        <v>36</v>
      </c>
      <c r="B42" s="27" t="s">
        <v>37</v>
      </c>
      <c r="C42" s="28"/>
      <c r="D42" s="29"/>
      <c r="E42" s="29"/>
      <c r="F42" s="30"/>
      <c r="G42" s="31">
        <f>SUM(G43:G44)</f>
        <v>44600</v>
      </c>
      <c r="H42" s="31">
        <f>SUM(H43:H44)</f>
        <v>60578.53</v>
      </c>
      <c r="I42" s="29"/>
      <c r="J42" s="32"/>
      <c r="K42" s="33"/>
      <c r="L42" s="33"/>
      <c r="M42" s="34"/>
    </row>
    <row r="43" spans="1:13" ht="90.75" thickBot="1" x14ac:dyDescent="0.3">
      <c r="A43" s="35" t="s">
        <v>22</v>
      </c>
      <c r="B43" s="46" t="s">
        <v>38</v>
      </c>
      <c r="C43" s="79" t="s">
        <v>58</v>
      </c>
      <c r="D43" s="49" t="s">
        <v>33</v>
      </c>
      <c r="E43" s="49" t="s">
        <v>52</v>
      </c>
      <c r="F43" s="50" t="s">
        <v>20</v>
      </c>
      <c r="G43" s="51">
        <v>20000</v>
      </c>
      <c r="H43" s="51">
        <v>35980.32</v>
      </c>
      <c r="I43" s="37" t="s">
        <v>39</v>
      </c>
      <c r="J43" s="73" t="s">
        <v>23</v>
      </c>
      <c r="K43" s="74">
        <v>100.70699999999999</v>
      </c>
      <c r="L43" s="74">
        <v>100.70699999999999</v>
      </c>
      <c r="M43" s="67" t="s">
        <v>71</v>
      </c>
    </row>
    <row r="44" spans="1:13" ht="90.75" thickBot="1" x14ac:dyDescent="0.3">
      <c r="A44" s="75" t="s">
        <v>50</v>
      </c>
      <c r="B44" s="76" t="s">
        <v>51</v>
      </c>
      <c r="C44" s="128" t="s">
        <v>58</v>
      </c>
      <c r="D44" s="129" t="s">
        <v>33</v>
      </c>
      <c r="E44" s="129" t="s">
        <v>52</v>
      </c>
      <c r="F44" s="130" t="s">
        <v>20</v>
      </c>
      <c r="G44" s="131">
        <v>24600</v>
      </c>
      <c r="H44" s="131">
        <v>24598.21</v>
      </c>
      <c r="I44" s="141" t="s">
        <v>77</v>
      </c>
      <c r="J44" s="132" t="s">
        <v>23</v>
      </c>
      <c r="K44" s="141" t="s">
        <v>78</v>
      </c>
      <c r="L44" s="141" t="s">
        <v>78</v>
      </c>
      <c r="M44" s="77">
        <v>-1.79</v>
      </c>
    </row>
    <row r="45" spans="1:13" ht="23.25" thickBot="1" x14ac:dyDescent="0.3">
      <c r="A45" s="44" t="s">
        <v>40</v>
      </c>
      <c r="B45" s="87" t="s">
        <v>41</v>
      </c>
      <c r="C45" s="133"/>
      <c r="D45" s="134"/>
      <c r="E45" s="134"/>
      <c r="F45" s="135"/>
      <c r="G45" s="136">
        <f>SUM(G46)</f>
        <v>29000</v>
      </c>
      <c r="H45" s="136">
        <f t="shared" si="0"/>
        <v>29000</v>
      </c>
      <c r="I45" s="134"/>
      <c r="J45" s="137"/>
      <c r="K45" s="138"/>
      <c r="L45" s="138"/>
      <c r="M45" s="139"/>
    </row>
    <row r="46" spans="1:13" ht="34.5" thickBot="1" x14ac:dyDescent="0.3">
      <c r="A46" s="45" t="s">
        <v>42</v>
      </c>
      <c r="B46" s="27" t="s">
        <v>43</v>
      </c>
      <c r="C46" s="28"/>
      <c r="D46" s="29"/>
      <c r="E46" s="29"/>
      <c r="F46" s="30"/>
      <c r="G46" s="31">
        <f>SUM(G47)</f>
        <v>29000</v>
      </c>
      <c r="H46" s="31">
        <f t="shared" si="0"/>
        <v>29000</v>
      </c>
      <c r="I46" s="29"/>
      <c r="J46" s="32"/>
      <c r="K46" s="33"/>
      <c r="L46" s="33"/>
      <c r="M46" s="34"/>
    </row>
    <row r="47" spans="1:13" ht="203.25" thickBot="1" x14ac:dyDescent="0.3">
      <c r="A47" s="47" t="s">
        <v>24</v>
      </c>
      <c r="B47" s="48" t="s">
        <v>44</v>
      </c>
      <c r="C47" s="79" t="s">
        <v>57</v>
      </c>
      <c r="D47" s="49" t="s">
        <v>33</v>
      </c>
      <c r="E47" s="49" t="s">
        <v>52</v>
      </c>
      <c r="F47" s="50" t="s">
        <v>20</v>
      </c>
      <c r="G47" s="51">
        <v>29000</v>
      </c>
      <c r="H47" s="51">
        <v>29000</v>
      </c>
      <c r="I47" s="141" t="s">
        <v>74</v>
      </c>
      <c r="J47" s="142" t="s">
        <v>75</v>
      </c>
      <c r="K47" s="143" t="s">
        <v>76</v>
      </c>
      <c r="L47" s="143" t="s">
        <v>76</v>
      </c>
      <c r="M47" s="69"/>
    </row>
    <row r="48" spans="1:13" ht="34.5" thickBot="1" x14ac:dyDescent="0.3">
      <c r="A48" s="45" t="s">
        <v>45</v>
      </c>
      <c r="B48" s="27" t="s">
        <v>46</v>
      </c>
      <c r="C48" s="28"/>
      <c r="D48" s="29"/>
      <c r="E48" s="29"/>
      <c r="F48" s="30"/>
      <c r="G48" s="31">
        <f>SUM(G49:G50)</f>
        <v>45000</v>
      </c>
      <c r="H48" s="31">
        <f>SUM(H49,H50)</f>
        <v>52250.789999999994</v>
      </c>
      <c r="I48" s="29"/>
      <c r="J48" s="32"/>
      <c r="K48" s="33"/>
      <c r="L48" s="33"/>
      <c r="M48" s="34"/>
    </row>
    <row r="49" spans="1:13" ht="169.5" thickBot="1" x14ac:dyDescent="0.3">
      <c r="A49" s="52" t="s">
        <v>25</v>
      </c>
      <c r="B49" s="53" t="s">
        <v>47</v>
      </c>
      <c r="C49" s="79" t="s">
        <v>55</v>
      </c>
      <c r="D49" s="54" t="s">
        <v>33</v>
      </c>
      <c r="E49" s="55" t="s">
        <v>52</v>
      </c>
      <c r="F49" s="56" t="s">
        <v>20</v>
      </c>
      <c r="G49" s="57">
        <v>42400</v>
      </c>
      <c r="H49" s="57">
        <v>50356.2</v>
      </c>
      <c r="I49" s="144" t="s">
        <v>79</v>
      </c>
      <c r="J49" s="145" t="s">
        <v>80</v>
      </c>
      <c r="K49" s="55" t="s">
        <v>81</v>
      </c>
      <c r="L49" s="55" t="s">
        <v>84</v>
      </c>
      <c r="M49" s="68" t="s">
        <v>70</v>
      </c>
    </row>
    <row r="50" spans="1:13" ht="189" customHeight="1" thickBot="1" x14ac:dyDescent="0.3">
      <c r="A50" s="58" t="s">
        <v>26</v>
      </c>
      <c r="B50" s="59" t="s">
        <v>48</v>
      </c>
      <c r="C50" s="80" t="s">
        <v>56</v>
      </c>
      <c r="D50" s="60" t="s">
        <v>33</v>
      </c>
      <c r="E50" s="61" t="s">
        <v>52</v>
      </c>
      <c r="F50" s="62" t="s">
        <v>20</v>
      </c>
      <c r="G50" s="63">
        <v>2600</v>
      </c>
      <c r="H50" s="71">
        <v>1894.59</v>
      </c>
      <c r="I50" s="78" t="s">
        <v>54</v>
      </c>
      <c r="J50" s="72" t="s">
        <v>61</v>
      </c>
      <c r="K50" s="61">
        <v>70</v>
      </c>
      <c r="L50" s="61">
        <v>83</v>
      </c>
      <c r="M50" s="68" t="s">
        <v>72</v>
      </c>
    </row>
    <row r="51" spans="1:13" x14ac:dyDescent="0.25">
      <c r="E51" s="64" t="s">
        <v>9</v>
      </c>
      <c r="F51" s="65" t="s">
        <v>20</v>
      </c>
      <c r="G51" s="66">
        <f>SUM(G35,G40)</f>
        <v>120700</v>
      </c>
      <c r="H51" s="66">
        <f>SUM(H35,H40)</f>
        <v>143928.05000000002</v>
      </c>
    </row>
    <row r="53" spans="1:13" ht="15.75" x14ac:dyDescent="0.25">
      <c r="A53" s="154" t="s">
        <v>53</v>
      </c>
      <c r="B53" s="154"/>
      <c r="C53" s="154"/>
      <c r="D53" s="154"/>
      <c r="E53" s="154"/>
      <c r="F53" s="154"/>
      <c r="G53" s="154"/>
      <c r="H53" s="154"/>
      <c r="I53" s="154"/>
      <c r="J53" s="154"/>
      <c r="K53" s="154"/>
      <c r="L53" s="154"/>
      <c r="M53" s="154"/>
    </row>
    <row r="55" spans="1:13" x14ac:dyDescent="0.25">
      <c r="B55" s="70"/>
      <c r="I55" s="155"/>
      <c r="J55" s="155"/>
      <c r="K55" s="155"/>
      <c r="L55" s="155"/>
    </row>
    <row r="56" spans="1:13" ht="66.75" customHeight="1" x14ac:dyDescent="0.25">
      <c r="A56" s="153" t="s">
        <v>82</v>
      </c>
      <c r="B56" s="153"/>
      <c r="C56" s="153"/>
    </row>
  </sheetData>
  <mergeCells count="20">
    <mergeCell ref="A56:C56"/>
    <mergeCell ref="A53:M53"/>
    <mergeCell ref="I55:L55"/>
    <mergeCell ref="G31:H31"/>
    <mergeCell ref="I31:L31"/>
    <mergeCell ref="M31:M33"/>
    <mergeCell ref="G32:G33"/>
    <mergeCell ref="H32:H33"/>
    <mergeCell ref="I32:I33"/>
    <mergeCell ref="J32:J33"/>
    <mergeCell ref="A31:A33"/>
    <mergeCell ref="B31:B33"/>
    <mergeCell ref="C31:C33"/>
    <mergeCell ref="D31:D33"/>
    <mergeCell ref="E31:E33"/>
    <mergeCell ref="A7:M27"/>
    <mergeCell ref="K1:M3"/>
    <mergeCell ref="A4:M4"/>
    <mergeCell ref="A5:M5"/>
    <mergeCell ref="F31:F33"/>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Rita Tamutienė</cp:lastModifiedBy>
  <cp:lastPrinted>2024-02-14T07:33:55Z</cp:lastPrinted>
  <dcterms:created xsi:type="dcterms:W3CDTF">2021-01-22T09:00:06Z</dcterms:created>
  <dcterms:modified xsi:type="dcterms:W3CDTF">2026-02-11T09:56:43Z</dcterms:modified>
</cp:coreProperties>
</file>